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7F92ADB9-F0B1-4137-AA8F-AC27469C196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HOA 29" sheetId="7" r:id="rId1"/>
    <sheet name="KINHTE" sheetId="2" r:id="rId2"/>
    <sheet name="KHMT" sheetId="3" r:id="rId3"/>
    <sheet name="DULICH" sheetId="4" r:id="rId4"/>
    <sheet name="KTMT" sheetId="5" r:id="rId5"/>
    <sheet name="KTDT" sheetId="6" r:id="rId6"/>
  </sheets>
  <definedNames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1" hidden="1">KINHTE!$A$1:$G$4</definedName>
    <definedName name="_xlnm._FilterDatabase" localSheetId="4" hidden="1">KTMT!$G$142:$J$172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5" hidden="1">#REF!</definedName>
    <definedName name="_Sort" localSheetId="4" hidden="1">#REF!</definedName>
    <definedName name="_Sort" hidden="1">#REF!</definedName>
    <definedName name="d" localSheetId="3" hidden="1">{"'Sheet1'!$L$16"}</definedName>
    <definedName name="d" localSheetId="0" hidden="1">{"'Sheet1'!$L$16"}</definedName>
    <definedName name="d" localSheetId="5" hidden="1">{"'Sheet1'!$L$16"}</definedName>
    <definedName name="d" localSheetId="4" hidden="1">{"'Sheet1'!$L$16"}</definedName>
    <definedName name="d" hidden="1">{"'Sheet1'!$L$16"}</definedName>
    <definedName name="dd" localSheetId="3" hidden="1">{"'Sheet1'!$L$16"}</definedName>
    <definedName name="dd" localSheetId="0" hidden="1">{"'Sheet1'!$L$16"}</definedName>
    <definedName name="dd" localSheetId="5" hidden="1">{"'Sheet1'!$L$16"}</definedName>
    <definedName name="dd" localSheetId="4" hidden="1">{"'Sheet1'!$L$16"}</definedName>
    <definedName name="dd" hidden="1">{"'Sheet1'!$L$16"}</definedName>
    <definedName name="h" localSheetId="3" hidden="1">{"'Sheet1'!$L$16"}</definedName>
    <definedName name="h" localSheetId="0" hidden="1">{"'Sheet1'!$L$16"}</definedName>
    <definedName name="h" localSheetId="1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1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j" localSheetId="3" hidden="1">{"'Sheet1'!$L$16"}</definedName>
    <definedName name="j" localSheetId="0" hidden="1">{"'Sheet1'!$L$16"}</definedName>
    <definedName name="j" localSheetId="5" hidden="1">{"'Sheet1'!$L$16"}</definedName>
    <definedName name="j" localSheetId="4" hidden="1">{"'Sheet1'!$L$16"}</definedName>
    <definedName name="j" hidden="1">{"'Sheet1'!$L$16"}</definedName>
    <definedName name="k" localSheetId="3" hidden="1">{"'Sheet1'!$L$16"}</definedName>
    <definedName name="k" localSheetId="0" hidden="1">{"'Sheet1'!$L$16"}</definedName>
    <definedName name="k" localSheetId="5" hidden="1">{"'Sheet1'!$L$16"}</definedName>
    <definedName name="k" localSheetId="4" hidden="1">{"'Sheet1'!$L$16"}</definedName>
    <definedName name="k" hidden="1">{"'Sheet1'!$L$16"}</definedName>
    <definedName name="_xlnm.Print_Area" localSheetId="0">'KHOA 29'!$A:$M</definedName>
    <definedName name="tkb" localSheetId="3" hidden="1">{"'Sheet1'!$L$16"}</definedName>
    <definedName name="tkb" localSheetId="0" hidden="1">{"'Sheet1'!$L$16"}</definedName>
    <definedName name="tkb" localSheetId="1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7" l="1"/>
  <c r="E15" i="7" s="1"/>
  <c r="F15" i="7" s="1"/>
  <c r="G15" i="7" s="1"/>
  <c r="H15" i="7" s="1"/>
  <c r="I15" i="7" s="1"/>
  <c r="C27" i="7" s="1"/>
  <c r="D27" i="7" s="1"/>
  <c r="E27" i="7" s="1"/>
  <c r="F27" i="7" s="1"/>
  <c r="G27" i="7" s="1"/>
  <c r="H27" i="7" s="1"/>
  <c r="I27" i="7" s="1"/>
  <c r="C39" i="7" s="1"/>
  <c r="D39" i="7" s="1"/>
  <c r="E39" i="7" s="1"/>
  <c r="F39" i="7" s="1"/>
  <c r="G39" i="7" s="1"/>
  <c r="H39" i="7" s="1"/>
  <c r="I39" i="7" s="1"/>
  <c r="D3" i="7"/>
  <c r="E3" i="7" s="1"/>
  <c r="F3" i="7" s="1"/>
  <c r="G3" i="7" s="1"/>
  <c r="H3" i="7" s="1"/>
  <c r="I3" i="7" s="1"/>
  <c r="D28" i="6"/>
  <c r="E28" i="6" s="1"/>
  <c r="F28" i="6" s="1"/>
  <c r="G28" i="6" s="1"/>
  <c r="H28" i="6" s="1"/>
  <c r="I28" i="6" s="1"/>
  <c r="D4" i="6"/>
  <c r="E4" i="6" s="1"/>
  <c r="F4" i="6" s="1"/>
  <c r="G4" i="6" s="1"/>
  <c r="H4" i="6" s="1"/>
  <c r="I4" i="6" s="1"/>
  <c r="C16" i="6" s="1"/>
  <c r="D16" i="6" s="1"/>
  <c r="E16" i="6" s="1"/>
  <c r="F16" i="6" s="1"/>
  <c r="G16" i="6" s="1"/>
  <c r="H16" i="6" s="1"/>
  <c r="I16" i="6" s="1"/>
  <c r="I182" i="5"/>
  <c r="I181" i="5"/>
  <c r="I180" i="5"/>
  <c r="I179" i="5"/>
  <c r="I178" i="5"/>
  <c r="I177" i="5"/>
  <c r="I176" i="5"/>
  <c r="I171" i="5"/>
  <c r="J170" i="5"/>
  <c r="I170" i="5"/>
  <c r="H170" i="5"/>
  <c r="G170" i="5"/>
  <c r="F170" i="5"/>
  <c r="E170" i="5"/>
  <c r="D170" i="5"/>
  <c r="J167" i="5"/>
  <c r="I167" i="5"/>
  <c r="H167" i="5"/>
  <c r="G167" i="5"/>
  <c r="F167" i="5"/>
  <c r="E167" i="5"/>
  <c r="D167" i="5"/>
  <c r="J164" i="5"/>
  <c r="I164" i="5"/>
  <c r="H164" i="5"/>
  <c r="G164" i="5"/>
  <c r="F164" i="5"/>
  <c r="E164" i="5"/>
  <c r="D164" i="5"/>
  <c r="J157" i="5"/>
  <c r="I157" i="5"/>
  <c r="H157" i="5"/>
  <c r="G157" i="5"/>
  <c r="F157" i="5"/>
  <c r="E157" i="5"/>
  <c r="D157" i="5"/>
  <c r="J154" i="5"/>
  <c r="I154" i="5"/>
  <c r="H154" i="5"/>
  <c r="G154" i="5"/>
  <c r="F154" i="5"/>
  <c r="E154" i="5"/>
  <c r="D154" i="5"/>
  <c r="J151" i="5"/>
  <c r="I151" i="5"/>
  <c r="H151" i="5"/>
  <c r="G151" i="5"/>
  <c r="F151" i="5"/>
  <c r="E151" i="5"/>
  <c r="D151" i="5"/>
  <c r="J144" i="5"/>
  <c r="I144" i="5"/>
  <c r="H144" i="5"/>
  <c r="G144" i="5"/>
  <c r="F144" i="5"/>
  <c r="E144" i="5"/>
  <c r="D144" i="5"/>
  <c r="J141" i="5"/>
  <c r="I141" i="5"/>
  <c r="H141" i="5"/>
  <c r="G141" i="5"/>
  <c r="F141" i="5"/>
  <c r="E141" i="5"/>
  <c r="D141" i="5"/>
  <c r="J138" i="5"/>
  <c r="I138" i="5"/>
  <c r="H138" i="5"/>
  <c r="G138" i="5"/>
  <c r="F138" i="5"/>
  <c r="E138" i="5"/>
  <c r="D138" i="5"/>
  <c r="J131" i="5"/>
  <c r="I131" i="5"/>
  <c r="H131" i="5"/>
  <c r="G131" i="5"/>
  <c r="F131" i="5"/>
  <c r="E131" i="5"/>
  <c r="D131" i="5"/>
  <c r="J128" i="5"/>
  <c r="I128" i="5"/>
  <c r="H128" i="5"/>
  <c r="G128" i="5"/>
  <c r="F128" i="5"/>
  <c r="E128" i="5"/>
  <c r="D128" i="5"/>
  <c r="J125" i="5"/>
  <c r="I125" i="5"/>
  <c r="H125" i="5"/>
  <c r="G125" i="5"/>
  <c r="F125" i="5"/>
  <c r="E125" i="5"/>
  <c r="D125" i="5"/>
  <c r="J118" i="5"/>
  <c r="I118" i="5"/>
  <c r="H118" i="5"/>
  <c r="G118" i="5"/>
  <c r="F118" i="5"/>
  <c r="E118" i="5"/>
  <c r="D118" i="5"/>
  <c r="J115" i="5"/>
  <c r="I115" i="5"/>
  <c r="H115" i="5"/>
  <c r="G115" i="5"/>
  <c r="F115" i="5"/>
  <c r="E115" i="5"/>
  <c r="D115" i="5"/>
  <c r="J112" i="5"/>
  <c r="I112" i="5"/>
  <c r="H112" i="5"/>
  <c r="G112" i="5"/>
  <c r="F112" i="5"/>
  <c r="E112" i="5"/>
  <c r="D112" i="5"/>
  <c r="J105" i="5"/>
  <c r="I105" i="5"/>
  <c r="H105" i="5"/>
  <c r="G105" i="5"/>
  <c r="F105" i="5"/>
  <c r="E105" i="5"/>
  <c r="D105" i="5"/>
  <c r="J102" i="5"/>
  <c r="I102" i="5"/>
  <c r="H102" i="5"/>
  <c r="G102" i="5"/>
  <c r="F102" i="5"/>
  <c r="E102" i="5"/>
  <c r="D102" i="5"/>
  <c r="J99" i="5"/>
  <c r="I99" i="5"/>
  <c r="H99" i="5"/>
  <c r="G99" i="5"/>
  <c r="F99" i="5"/>
  <c r="E99" i="5"/>
  <c r="D99" i="5"/>
  <c r="J92" i="5"/>
  <c r="I92" i="5"/>
  <c r="H92" i="5"/>
  <c r="G92" i="5"/>
  <c r="F92" i="5"/>
  <c r="E92" i="5"/>
  <c r="D92" i="5"/>
  <c r="J89" i="5"/>
  <c r="I89" i="5"/>
  <c r="H89" i="5"/>
  <c r="G89" i="5"/>
  <c r="F89" i="5"/>
  <c r="E89" i="5"/>
  <c r="D89" i="5"/>
  <c r="J86" i="5"/>
  <c r="I86" i="5"/>
  <c r="H86" i="5"/>
  <c r="G86" i="5"/>
  <c r="F86" i="5"/>
  <c r="E86" i="5"/>
  <c r="D86" i="5"/>
  <c r="J79" i="5"/>
  <c r="I79" i="5"/>
  <c r="H79" i="5"/>
  <c r="G79" i="5"/>
  <c r="F79" i="5"/>
  <c r="E79" i="5"/>
  <c r="D79" i="5"/>
  <c r="J76" i="5"/>
  <c r="I76" i="5"/>
  <c r="H76" i="5"/>
  <c r="G76" i="5"/>
  <c r="F76" i="5"/>
  <c r="E76" i="5"/>
  <c r="D76" i="5"/>
  <c r="J73" i="5"/>
  <c r="I73" i="5"/>
  <c r="H73" i="5"/>
  <c r="G73" i="5"/>
  <c r="F73" i="5"/>
  <c r="E73" i="5"/>
  <c r="D73" i="5"/>
  <c r="J66" i="5"/>
  <c r="I66" i="5"/>
  <c r="H66" i="5"/>
  <c r="G66" i="5"/>
  <c r="F66" i="5"/>
  <c r="E66" i="5"/>
  <c r="D66" i="5"/>
  <c r="J63" i="5"/>
  <c r="I63" i="5"/>
  <c r="H63" i="5"/>
  <c r="G63" i="5"/>
  <c r="F63" i="5"/>
  <c r="E63" i="5"/>
  <c r="D63" i="5"/>
  <c r="J60" i="5"/>
  <c r="I60" i="5"/>
  <c r="H60" i="5"/>
  <c r="G60" i="5"/>
  <c r="F60" i="5"/>
  <c r="E60" i="5"/>
  <c r="D60" i="5"/>
  <c r="J53" i="5"/>
  <c r="I53" i="5"/>
  <c r="H53" i="5"/>
  <c r="G53" i="5"/>
  <c r="F53" i="5"/>
  <c r="E53" i="5"/>
  <c r="D53" i="5"/>
  <c r="J50" i="5"/>
  <c r="I50" i="5"/>
  <c r="H50" i="5"/>
  <c r="G50" i="5"/>
  <c r="F50" i="5"/>
  <c r="E50" i="5"/>
  <c r="D50" i="5"/>
  <c r="J47" i="5"/>
  <c r="I47" i="5"/>
  <c r="H47" i="5"/>
  <c r="G47" i="5"/>
  <c r="F47" i="5"/>
  <c r="E47" i="5"/>
  <c r="D47" i="5"/>
  <c r="J40" i="5"/>
  <c r="I40" i="5"/>
  <c r="H40" i="5"/>
  <c r="F40" i="5"/>
  <c r="E40" i="5"/>
  <c r="D40" i="5"/>
  <c r="J37" i="5"/>
  <c r="I37" i="5"/>
  <c r="H37" i="5"/>
  <c r="G37" i="5"/>
  <c r="F37" i="5"/>
  <c r="E37" i="5"/>
  <c r="D37" i="5"/>
  <c r="J34" i="5"/>
  <c r="I34" i="5"/>
  <c r="H34" i="5"/>
  <c r="G34" i="5"/>
  <c r="F34" i="5"/>
  <c r="E34" i="5"/>
  <c r="D34" i="5"/>
  <c r="J27" i="5"/>
  <c r="I27" i="5"/>
  <c r="H27" i="5"/>
  <c r="G27" i="5"/>
  <c r="F27" i="5"/>
  <c r="E27" i="5"/>
  <c r="D27" i="5"/>
  <c r="J24" i="5"/>
  <c r="I24" i="5"/>
  <c r="H24" i="5"/>
  <c r="G24" i="5"/>
  <c r="F24" i="5"/>
  <c r="E24" i="5"/>
  <c r="D24" i="5"/>
  <c r="J21" i="5"/>
  <c r="I21" i="5"/>
  <c r="H21" i="5"/>
  <c r="G21" i="5"/>
  <c r="F21" i="5"/>
  <c r="E21" i="5"/>
  <c r="D21" i="5"/>
  <c r="J14" i="5"/>
  <c r="I14" i="5"/>
  <c r="H14" i="5"/>
  <c r="G14" i="5"/>
  <c r="F14" i="5"/>
  <c r="E14" i="5"/>
  <c r="D14" i="5"/>
  <c r="I11" i="5"/>
  <c r="H11" i="5"/>
  <c r="G11" i="5"/>
  <c r="F11" i="5"/>
  <c r="E11" i="5"/>
  <c r="D11" i="5"/>
  <c r="J8" i="5"/>
  <c r="I8" i="5"/>
  <c r="H8" i="5"/>
  <c r="G8" i="5"/>
  <c r="F8" i="5"/>
  <c r="E8" i="5"/>
  <c r="D8" i="5"/>
  <c r="E4" i="5"/>
  <c r="F4" i="5" l="1"/>
  <c r="G4" i="5" s="1"/>
  <c r="H4" i="5" s="1"/>
  <c r="I4" i="5" s="1"/>
  <c r="J4" i="5" s="1"/>
  <c r="D17" i="5" s="1"/>
  <c r="E17" i="5" s="1"/>
  <c r="F17" i="5" s="1"/>
  <c r="G17" i="5" s="1"/>
  <c r="H17" i="5" s="1"/>
  <c r="I17" i="5" s="1"/>
  <c r="J17" i="5" s="1"/>
  <c r="D30" i="5" s="1"/>
  <c r="E30" i="5" s="1"/>
  <c r="F30" i="5" s="1"/>
  <c r="G30" i="5" s="1"/>
  <c r="H30" i="5" s="1"/>
  <c r="I30" i="5" s="1"/>
  <c r="J30" i="5" s="1"/>
  <c r="D43" i="5" s="1"/>
  <c r="E43" i="5" s="1"/>
  <c r="F43" i="5" s="1"/>
  <c r="G43" i="5" s="1"/>
  <c r="H43" i="5" s="1"/>
  <c r="I43" i="5" s="1"/>
  <c r="J43" i="5" s="1"/>
  <c r="D56" i="5" s="1"/>
  <c r="E56" i="5" s="1"/>
  <c r="F56" i="5" s="1"/>
  <c r="G56" i="5" s="1"/>
  <c r="H56" i="5" s="1"/>
  <c r="I56" i="5" s="1"/>
  <c r="J56" i="5" s="1"/>
  <c r="D69" i="5" s="1"/>
  <c r="E69" i="5" s="1"/>
  <c r="F69" i="5" s="1"/>
  <c r="G69" i="5" s="1"/>
  <c r="H69" i="5" s="1"/>
  <c r="I69" i="5" s="1"/>
  <c r="J69" i="5" s="1"/>
  <c r="D82" i="5" s="1"/>
  <c r="E82" i="5" s="1"/>
  <c r="F82" i="5" s="1"/>
  <c r="G82" i="5" s="1"/>
  <c r="H82" i="5" s="1"/>
  <c r="I82" i="5" s="1"/>
  <c r="J82" i="5" s="1"/>
  <c r="D95" i="5" s="1"/>
  <c r="E95" i="5" s="1"/>
  <c r="F95" i="5" s="1"/>
  <c r="G95" i="5" s="1"/>
  <c r="H95" i="5" s="1"/>
  <c r="I95" i="5" s="1"/>
  <c r="J95" i="5" s="1"/>
  <c r="D108" i="5" s="1"/>
  <c r="E108" i="5" s="1"/>
  <c r="F108" i="5" s="1"/>
  <c r="G108" i="5" s="1"/>
  <c r="H108" i="5" s="1"/>
  <c r="I108" i="5" s="1"/>
  <c r="J108" i="5" s="1"/>
  <c r="D121" i="5" s="1"/>
  <c r="E121" i="5" s="1"/>
  <c r="F121" i="5" s="1"/>
  <c r="G121" i="5" s="1"/>
  <c r="H121" i="5" s="1"/>
  <c r="I121" i="5" s="1"/>
  <c r="J121" i="5" s="1"/>
  <c r="D134" i="5" s="1"/>
  <c r="E134" i="5" s="1"/>
  <c r="F134" i="5" s="1"/>
  <c r="G134" i="5" s="1"/>
  <c r="H134" i="5" s="1"/>
  <c r="I134" i="5" s="1"/>
  <c r="J134" i="5" s="1"/>
  <c r="D147" i="5" s="1"/>
  <c r="E147" i="5" s="1"/>
  <c r="F147" i="5" s="1"/>
  <c r="G147" i="5" s="1"/>
  <c r="H147" i="5" s="1"/>
  <c r="I147" i="5" s="1"/>
  <c r="J147" i="5" s="1"/>
  <c r="D160" i="5" s="1"/>
  <c r="E160" i="5" s="1"/>
  <c r="F160" i="5" s="1"/>
  <c r="G160" i="5" s="1"/>
  <c r="H160" i="5" s="1"/>
  <c r="I160" i="5" s="1"/>
  <c r="J160" i="5" s="1"/>
  <c r="J177" i="5"/>
  <c r="J178" i="5"/>
  <c r="J179" i="5"/>
  <c r="J180" i="5"/>
  <c r="J181" i="5"/>
  <c r="J176" i="5"/>
  <c r="J182" i="5" l="1"/>
  <c r="B10" i="4" l="1"/>
  <c r="B13" i="4" s="1"/>
  <c r="B16" i="4" s="1"/>
  <c r="B19" i="4" s="1"/>
  <c r="B25" i="4" s="1"/>
  <c r="B34" i="4" s="1"/>
  <c r="A36" i="3"/>
  <c r="A27" i="3"/>
  <c r="A20" i="3"/>
  <c r="A16" i="3"/>
  <c r="A13" i="3"/>
  <c r="A10" i="3"/>
  <c r="A10" i="2"/>
  <c r="A13" i="2" s="1"/>
  <c r="A16" i="2" s="1"/>
  <c r="A19" i="2" s="1"/>
  <c r="A22" i="2" s="1"/>
  <c r="H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4758936A-E247-4FDF-B9B8-0C6ED8C3673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079844E0-D462-4B30-8EBB-A551051B6CB1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<sst xmlns="http://schemas.openxmlformats.org/spreadsheetml/2006/main" count="755" uniqueCount="187">
  <si>
    <t>TRƯỜNG ĐẠI HỌC DUY TÂN</t>
  </si>
  <si>
    <t>THỜI KHÓA BIỂU NH 2023-2024 * Thạc sỹ</t>
  </si>
  <si>
    <t>TRƯỜNG KINH TẾ&amp;KINH DOANH</t>
  </si>
  <si>
    <t>HỌC KỲ II - KHÓA K27+28</t>
  </si>
  <si>
    <t>TUẦN 9 (14--20/10/2024)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</si>
  <si>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</si>
  <si>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</si>
  <si>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</si>
  <si>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</si>
  <si>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</si>
  <si>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</si>
  <si>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</si>
  <si>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</si>
  <si>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 (TCCN)
MGO-A 705</t>
  </si>
  <si>
    <t>BÁO LỊCH NCS K15, K12 học chuyển đổi</t>
  </si>
  <si>
    <t>Hai</t>
  </si>
  <si>
    <t>10b.T7--11* P. 901B - 254NVL</t>
  </si>
  <si>
    <t>P.1101  học PPL tối 12+13+14+16+18+21+23+25+28+30+1/11</t>
  </si>
  <si>
    <t>14/10/2024</t>
  </si>
  <si>
    <t>TS. Đoàn Tranh</t>
  </si>
  <si>
    <t>Từ 16--23/10 P. 902 K15 học</t>
  </si>
  <si>
    <t>Quản trị hoạt động &amp; SX 
MGO-A 601</t>
  </si>
  <si>
    <t>Tài chính tiền tệ
FIN-A 571</t>
  </si>
  <si>
    <t>Ba</t>
  </si>
  <si>
    <t>10b.T8--14* P. 901B - 254NVL</t>
  </si>
  <si>
    <r>
      <t xml:space="preserve">10b.T8--13* </t>
    </r>
    <r>
      <rPr>
        <sz val="10"/>
        <color rgb="FF0033CC"/>
        <rFont val="Arial"/>
        <family val="2"/>
      </rPr>
      <t xml:space="preserve">P. 902 </t>
    </r>
    <r>
      <rPr>
        <sz val="10"/>
        <rFont val="Arial"/>
        <family val="2"/>
      </rPr>
      <t>- 254NVL</t>
    </r>
  </si>
  <si>
    <t>TS. Nguyễn Huy Tuân</t>
  </si>
  <si>
    <t>TS. Nguyễn Thị Hạnh</t>
  </si>
  <si>
    <t xml:space="preserve">Tư </t>
  </si>
  <si>
    <t xml:space="preserve">Năm </t>
  </si>
  <si>
    <t>T Tiệp báo 17/10 dùng 1101</t>
  </si>
  <si>
    <t>Kế toán quản trị
ACC-A 601</t>
  </si>
  <si>
    <t>Sáu</t>
  </si>
  <si>
    <t>10b.T8--13* P. 901B - 254NVL</t>
  </si>
  <si>
    <t>TS. Hồ Văn Nhàn</t>
  </si>
  <si>
    <t>Quản trị ngân hàng thương mại
BNK A - 606</t>
  </si>
  <si>
    <t>Bảy</t>
  </si>
  <si>
    <t>1b T.9 * P. 1101 - 254NVL</t>
  </si>
  <si>
    <t>TS. Nguyễn Lợi</t>
  </si>
  <si>
    <t>THỜI KHÓA BIỂU - TRƯỜNG KHMT</t>
  </si>
  <si>
    <t xml:space="preserve">      TRƯỜNG KHOA HỌC MÁY TÍNH</t>
  </si>
  <si>
    <t>TUẦN: 12 (2024-2025)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</si>
  <si>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</si>
  <si>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</si>
  <si>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</si>
  <si>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</si>
  <si>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</si>
  <si>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</si>
  <si>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</si>
  <si>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Phân tích dữ liệu</t>
  </si>
  <si>
    <t>Năm</t>
  </si>
  <si>
    <t>Phòng 1002 - 254 Nguyễn Văn Linh, Đà Nẵng</t>
  </si>
  <si>
    <t>PGS. TS Đỗ Văn Thành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</si>
  <si>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</si>
  <si>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Phòng 102 - 254 Nguyễn Văn Linh, Đà Nẵng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</si>
  <si>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</si>
  <si>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Phòng 1151 - 03 Quang Trung, Đà Nẵng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</si>
  <si>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</si>
  <si>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</si>
  <si>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CN</t>
  </si>
  <si>
    <t>Chiều
(13h00 - 16h00)</t>
  </si>
  <si>
    <t>Tối
(18h - 20h)</t>
  </si>
  <si>
    <t xml:space="preserve">THỜI KHÓA BIỂU HỆ THẠC SĨ </t>
  </si>
  <si>
    <t>TRƯỜNG DU LỊCH</t>
  </si>
  <si>
    <t xml:space="preserve">NGÀNH QUẢN TRỊ DỊCH VỤ DU LỊCH VÀ LỮ HÀNH </t>
  </si>
  <si>
    <t>TT</t>
  </si>
  <si>
    <t>THỨ</t>
  </si>
  <si>
    <t>BUỔI</t>
  </si>
  <si>
    <t>K27MTM</t>
  </si>
  <si>
    <t>K28MTM</t>
  </si>
  <si>
    <t>K29MTM</t>
  </si>
  <si>
    <t>Tối
(18h - 21h)</t>
  </si>
  <si>
    <t>Phân tích Thống Kê Du Lịch</t>
  </si>
  <si>
    <t>TS. Trần Thị Mỹ Linh</t>
  </si>
  <si>
    <t>Sáng
(8h - 11h)</t>
  </si>
  <si>
    <t>Chiều
(14h - 17h)</t>
  </si>
  <si>
    <t>Chủ nhật</t>
  </si>
  <si>
    <t>Cơ sở: 254 Nguyễn Văn Linh - Đà Nẵng</t>
  </si>
  <si>
    <t>Số điện thoại Giảng viên:</t>
  </si>
  <si>
    <t>TS. Trần Thị Mỹ Linh: 0975.718.029</t>
  </si>
  <si>
    <t>THỜI KHÓA BIỂU HỆ THẠC SĨ</t>
  </si>
  <si>
    <t>BAN SAU ĐẠI HỌC</t>
  </si>
  <si>
    <t>NGÀNH: THẠC SỸ KỸ THUẬT MÔI TRƯỜNG - LỚP: K28MEnE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</si>
  <si>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</si>
  <si>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</si>
  <si>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</si>
  <si>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</si>
  <si>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</si>
  <si>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</si>
  <si>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</si>
  <si>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</si>
  <si>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K28MEnE</t>
  </si>
  <si>
    <t>EVR 650</t>
  </si>
  <si>
    <t>HYD 698</t>
  </si>
  <si>
    <t>P.901A</t>
  </si>
  <si>
    <t>P.102</t>
  </si>
  <si>
    <t>EVR 614</t>
  </si>
  <si>
    <t>Online</t>
  </si>
  <si>
    <t>EVR 634</t>
  </si>
  <si>
    <t>P.1003</t>
  </si>
  <si>
    <t>TOX 673</t>
  </si>
  <si>
    <t>MIB 613</t>
  </si>
  <si>
    <t>LAW 691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</si>
  <si>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</si>
  <si>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</si>
  <si>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</si>
  <si>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</si>
  <si>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</si>
  <si>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</si>
  <si>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</si>
  <si>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</si>
  <si>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</si>
  <si>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</si>
  <si>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</si>
  <si>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</si>
  <si>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</si>
  <si>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</si>
  <si>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</si>
  <si>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</si>
  <si>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</si>
  <si>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</si>
  <si>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</si>
  <si>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</si>
  <si>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</si>
  <si>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</si>
  <si>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</si>
  <si>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</si>
  <si>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</si>
  <si>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</si>
  <si>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</si>
  <si>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</si>
  <si>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</si>
  <si>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</si>
  <si>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</si>
  <si>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</si>
  <si>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</si>
  <si>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</si>
  <si>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</si>
  <si>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</si>
  <si>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</si>
  <si>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</si>
  <si>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</si>
  <si>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</si>
  <si>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</si>
  <si>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</si>
  <si>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</si>
  <si>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</si>
  <si>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</si>
  <si>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</si>
  <si>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</si>
  <si>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</si>
  <si>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</si>
  <si>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</si>
  <si>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</si>
  <si>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254 Nguyễn Văn Linh</t>
  </si>
  <si>
    <t>Google Meet</t>
  </si>
  <si>
    <t>https://meet.google.com/hin-ejxu-dzq</t>
  </si>
  <si>
    <t>ĐẠI HỌC DUY TÂN</t>
  </si>
  <si>
    <t>TRƯỜNG CÔNG NGHỆ</t>
  </si>
  <si>
    <t>NGÀNH: KỸ THUẬT ĐIỆN TỬ - LỚP: K26MEE+K27MEE+K29MEE</t>
  </si>
  <si>
    <t>Lý thuyết viễn thông</t>
  </si>
  <si>
    <t>402D - Hoàng Minh Thảo</t>
  </si>
  <si>
    <t>TS. Trần Thuận Hoàng</t>
  </si>
  <si>
    <t>Đồ án Lập trình nhúng</t>
  </si>
  <si>
    <t>P 901B - NVL</t>
  </si>
  <si>
    <t>TS. Lê Đình Hiếu</t>
  </si>
  <si>
    <t>Chiều
(13h30 - 16h30)</t>
  </si>
  <si>
    <t>THỜI KHÓA BIỂU HỆ THẠC SĨ KHÓA 29</t>
  </si>
  <si>
    <t>Địa điểm học: Cơ sở 254 Nguyễn Văn Linh</t>
  </si>
  <si>
    <t>PP Luận NCKH</t>
  </si>
  <si>
    <t>P.1101</t>
  </si>
  <si>
    <t>TS. Trần Nhật Tân</t>
  </si>
  <si>
    <t>Giảng viên:</t>
  </si>
  <si>
    <t>Điện thoại:</t>
  </si>
  <si>
    <t>0945.988.484</t>
  </si>
  <si>
    <t>Triết học</t>
  </si>
  <si>
    <t>TS. Nguyễn Văn Dương</t>
  </si>
  <si>
    <t>Phòng 1101 - 254 NVL</t>
  </si>
  <si>
    <t>0985 346 496</t>
  </si>
  <si>
    <t>Sáng
(7h - 11h)</t>
  </si>
  <si>
    <t>Chiều
(13h - 17h)</t>
  </si>
  <si>
    <t>Đồ án Kỹ thuật xung - số</t>
  </si>
  <si>
    <t>P. 901A- 254 Nguyễn Văn Linh</t>
  </si>
  <si>
    <t>P.903 - 254 NVL</t>
  </si>
  <si>
    <r>
      <t>10b.T8--13*</t>
    </r>
    <r>
      <rPr>
        <sz val="10"/>
        <color rgb="FFFF0000"/>
        <rFont val="Arial"/>
        <family val="2"/>
      </rPr>
      <t xml:space="preserve"> P901A -</t>
    </r>
    <r>
      <rPr>
        <sz val="10"/>
        <rFont val="Arial"/>
        <family val="2"/>
      </rPr>
      <t xml:space="preserve"> 254NVL</t>
    </r>
  </si>
  <si>
    <r>
      <t xml:space="preserve">10b.T8--13* </t>
    </r>
    <r>
      <rPr>
        <sz val="10"/>
        <color rgb="FFFF0000"/>
        <rFont val="Arial"/>
        <family val="2"/>
      </rPr>
      <t xml:space="preserve">P.903 - </t>
    </r>
    <r>
      <rPr>
        <sz val="10"/>
        <rFont val="Arial"/>
        <family val="2"/>
      </rPr>
      <t>254NVL</t>
    </r>
  </si>
  <si>
    <t>P.501 Khu D - HKN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</si>
</sst>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#,##0.0000"/>
    <numFmt numFmtId="166" formatCode="dd/mm"/>
    <numFmt numFmtId="167" formatCode="\(\0##\)\.###\.###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5"/>
      <color rgb="FFFF0000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b/>
      <sz val="25"/>
      <color rgb="FFFF66FF"/>
      <name val="Times New Roman"/>
      <family val="1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0"/>
      <color rgb="FF0033CC"/>
      <name val="Arial"/>
      <family val="2"/>
    </font>
    <font>
      <sz val="11"/>
      <color theme="8" tint="-0.249977111117893"/>
      <name val="Arial"/>
      <family val="2"/>
    </font>
    <font>
      <sz val="11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sz val="11"/>
      <color theme="5" tint="-0.249977111117893"/>
      <name val="Arial"/>
      <family val="2"/>
    </font>
    <font>
      <sz val="20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5" fillId="0" borderId="0"/>
    <xf numFmtId="0" fontId="14" fillId="0" borderId="0"/>
    <xf numFmtId="0" fontId="53" fillId="0" borderId="0"/>
    <xf numFmtId="0" fontId="1" fillId="0" borderId="0"/>
    <xf numFmtId="0" fontId="56" fillId="0" borderId="0" applyNumberFormat="0" applyFill="0" applyBorder="0" applyAlignment="0" applyProtection="0"/>
  </cellStyleXfs>
  <cellXfs count="415">
    <xf numFmtId="0" fontId="0" fillId="0" borderId="0" xfId="0"/>
    <xf numFmtId="0" fontId="6" fillId="0" borderId="0" xfId="1" applyFont="1"/>
    <xf numFmtId="0" fontId="8" fillId="2" borderId="0" xfId="1" applyFont="1" applyFill="1"/>
    <xf numFmtId="0" fontId="9" fillId="5" borderId="3" xfId="1" applyFont="1" applyFill="1" applyBorder="1" applyAlignment="1">
      <alignment horizontal="center" vertical="center" wrapText="1"/>
    </xf>
    <xf numFmtId="164" fontId="10" fillId="6" borderId="3" xfId="1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Alignment="1">
      <alignment horizontal="center"/>
    </xf>
    <xf numFmtId="14" fontId="6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2" fillId="0" borderId="0" xfId="1" applyFont="1"/>
    <xf numFmtId="14" fontId="13" fillId="2" borderId="5" xfId="1" applyNumberFormat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5" fillId="2" borderId="0" xfId="1" applyFont="1" applyFill="1"/>
    <xf numFmtId="14" fontId="13" fillId="2" borderId="4" xfId="1" quotePrefix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6" fillId="0" borderId="6" xfId="1" applyFont="1" applyBorder="1"/>
    <xf numFmtId="0" fontId="19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/>
    </xf>
    <xf numFmtId="0" fontId="22" fillId="0" borderId="6" xfId="1" applyFont="1" applyBorder="1"/>
    <xf numFmtId="0" fontId="23" fillId="2" borderId="4" xfId="1" applyFont="1" applyFill="1" applyBorder="1" applyAlignment="1">
      <alignment horizontal="center" vertical="center" wrapText="1"/>
    </xf>
    <xf numFmtId="0" fontId="24" fillId="0" borderId="0" xfId="1" applyFont="1"/>
    <xf numFmtId="1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6" fillId="0" borderId="0" xfId="2" applyFont="1" applyAlignment="1">
      <alignment horizontal="center"/>
    </xf>
    <xf numFmtId="0" fontId="25" fillId="0" borderId="0" xfId="2"/>
    <xf numFmtId="3" fontId="26" fillId="0" borderId="0" xfId="2" applyNumberFormat="1" applyFont="1" applyAlignment="1">
      <alignment horizontal="center"/>
    </xf>
    <xf numFmtId="0" fontId="28" fillId="0" borderId="0" xfId="2" applyFont="1"/>
    <xf numFmtId="14" fontId="26" fillId="0" borderId="0" xfId="2" applyNumberFormat="1" applyFont="1" applyAlignment="1">
      <alignment horizontal="center"/>
    </xf>
    <xf numFmtId="14" fontId="28" fillId="0" borderId="0" xfId="2" applyNumberFormat="1" applyFont="1" applyAlignment="1">
      <alignment horizontal="left"/>
    </xf>
    <xf numFmtId="0" fontId="28" fillId="0" borderId="0" xfId="2" applyFont="1" applyAlignment="1">
      <alignment horizontal="center"/>
    </xf>
    <xf numFmtId="0" fontId="30" fillId="0" borderId="0" xfId="2" applyFont="1" applyAlignment="1">
      <alignment horizontal="left" wrapText="1"/>
    </xf>
    <xf numFmtId="0" fontId="28" fillId="0" borderId="0" xfId="2" applyFont="1" applyAlignment="1">
      <alignment horizontal="center" wrapText="1"/>
    </xf>
    <xf numFmtId="14" fontId="26" fillId="7" borderId="7" xfId="2" applyNumberFormat="1" applyFont="1" applyFill="1" applyBorder="1" applyAlignment="1">
      <alignment horizontal="center" vertical="center" wrapText="1"/>
    </xf>
    <xf numFmtId="0" fontId="26" fillId="7" borderId="7" xfId="2" applyFont="1" applyFill="1" applyBorder="1" applyAlignment="1">
      <alignment horizontal="center" vertical="center" wrapText="1"/>
    </xf>
    <xf numFmtId="0" fontId="26" fillId="7" borderId="8" xfId="2" applyFont="1" applyFill="1" applyBorder="1" applyAlignment="1">
      <alignment horizontal="center" vertical="center" wrapText="1"/>
    </xf>
    <xf numFmtId="14" fontId="28" fillId="0" borderId="9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 wrapText="1"/>
    </xf>
    <xf numFmtId="0" fontId="28" fillId="0" borderId="9" xfId="2" applyFont="1" applyBorder="1" applyAlignment="1">
      <alignment vertical="center" wrapText="1"/>
    </xf>
    <xf numFmtId="3" fontId="26" fillId="0" borderId="0" xfId="2" applyNumberFormat="1" applyFont="1" applyAlignment="1">
      <alignment horizontal="center" vertical="center"/>
    </xf>
    <xf numFmtId="0" fontId="28" fillId="0" borderId="0" xfId="2" applyFont="1" applyAlignment="1">
      <alignment vertical="center"/>
    </xf>
    <xf numFmtId="14" fontId="28" fillId="0" borderId="10" xfId="2" applyNumberFormat="1" applyFont="1" applyBorder="1" applyAlignment="1">
      <alignment horizontal="center"/>
    </xf>
    <xf numFmtId="0" fontId="22" fillId="0" borderId="10" xfId="2" applyFont="1" applyBorder="1" applyAlignment="1">
      <alignment horizontal="center" vertical="center" wrapText="1"/>
    </xf>
    <xf numFmtId="0" fontId="32" fillId="0" borderId="10" xfId="2" applyFont="1" applyBorder="1" applyAlignment="1">
      <alignment vertical="center" wrapText="1"/>
    </xf>
    <xf numFmtId="3" fontId="33" fillId="0" borderId="0" xfId="2" applyNumberFormat="1" applyFont="1" applyAlignment="1">
      <alignment horizontal="center" vertical="center"/>
    </xf>
    <xf numFmtId="0" fontId="32" fillId="0" borderId="0" xfId="2" applyFont="1" applyAlignment="1">
      <alignment vertical="center"/>
    </xf>
    <xf numFmtId="14" fontId="6" fillId="0" borderId="10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28" fillId="0" borderId="11" xfId="2" applyFont="1" applyBorder="1" applyAlignment="1">
      <alignment vertical="center" wrapText="1"/>
    </xf>
    <xf numFmtId="14" fontId="28" fillId="0" borderId="10" xfId="2" applyNumberFormat="1" applyFont="1" applyBorder="1" applyAlignment="1">
      <alignment horizontal="center" vertical="center"/>
    </xf>
    <xf numFmtId="3" fontId="34" fillId="0" borderId="0" xfId="2" applyNumberFormat="1" applyFont="1" applyAlignment="1">
      <alignment horizontal="center"/>
    </xf>
    <xf numFmtId="3" fontId="35" fillId="0" borderId="0" xfId="2" applyNumberFormat="1" applyFont="1" applyAlignment="1">
      <alignment horizontal="center"/>
    </xf>
    <xf numFmtId="0" fontId="36" fillId="0" borderId="0" xfId="2" applyFont="1"/>
    <xf numFmtId="3" fontId="33" fillId="0" borderId="0" xfId="2" applyNumberFormat="1" applyFont="1" applyAlignment="1">
      <alignment horizontal="center"/>
    </xf>
    <xf numFmtId="0" fontId="32" fillId="0" borderId="0" xfId="2" applyFont="1"/>
    <xf numFmtId="3" fontId="26" fillId="8" borderId="0" xfId="2" applyNumberFormat="1" applyFont="1" applyFill="1" applyAlignment="1">
      <alignment horizontal="center" vertical="center"/>
    </xf>
    <xf numFmtId="0" fontId="28" fillId="8" borderId="0" xfId="2" applyFont="1" applyFill="1" applyAlignment="1">
      <alignment vertical="center"/>
    </xf>
    <xf numFmtId="3" fontId="33" fillId="8" borderId="0" xfId="2" applyNumberFormat="1" applyFont="1" applyFill="1" applyAlignment="1">
      <alignment horizontal="center" vertical="center"/>
    </xf>
    <xf numFmtId="0" fontId="32" fillId="8" borderId="0" xfId="2" applyFont="1" applyFill="1" applyAlignment="1">
      <alignment vertical="center"/>
    </xf>
    <xf numFmtId="165" fontId="26" fillId="8" borderId="0" xfId="2" applyNumberFormat="1" applyFont="1" applyFill="1" applyAlignment="1">
      <alignment horizontal="center" vertical="center"/>
    </xf>
    <xf numFmtId="14" fontId="28" fillId="0" borderId="11" xfId="2" applyNumberFormat="1" applyFont="1" applyBorder="1" applyAlignment="1">
      <alignment horizontal="center" vertical="center"/>
    </xf>
    <xf numFmtId="14" fontId="28" fillId="0" borderId="9" xfId="2" applyNumberFormat="1" applyFont="1" applyBorder="1" applyAlignment="1">
      <alignment horizontal="center" vertical="center" wrapText="1"/>
    </xf>
    <xf numFmtId="14" fontId="28" fillId="0" borderId="10" xfId="2" applyNumberFormat="1" applyFont="1" applyBorder="1" applyAlignment="1">
      <alignment horizontal="center" vertical="center" wrapText="1"/>
    </xf>
    <xf numFmtId="3" fontId="28" fillId="0" borderId="0" xfId="2" applyNumberFormat="1" applyFont="1" applyAlignment="1">
      <alignment horizontal="center" vertical="center"/>
    </xf>
    <xf numFmtId="14" fontId="38" fillId="0" borderId="11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38" fillId="0" borderId="0" xfId="2" applyFont="1" applyAlignment="1">
      <alignment vertical="center"/>
    </xf>
    <xf numFmtId="14" fontId="40" fillId="0" borderId="9" xfId="2" applyNumberFormat="1" applyFont="1" applyBorder="1" applyAlignment="1">
      <alignment horizontal="center" vertical="center"/>
    </xf>
    <xf numFmtId="3" fontId="41" fillId="0" borderId="0" xfId="2" applyNumberFormat="1" applyFont="1" applyAlignment="1">
      <alignment horizontal="center" vertical="center"/>
    </xf>
    <xf numFmtId="3" fontId="42" fillId="0" borderId="0" xfId="2" applyNumberFormat="1" applyFont="1" applyAlignment="1">
      <alignment horizontal="center" vertical="center"/>
    </xf>
    <xf numFmtId="0" fontId="43" fillId="0" borderId="0" xfId="2" applyFont="1" applyAlignment="1">
      <alignment vertical="center"/>
    </xf>
    <xf numFmtId="3" fontId="37" fillId="0" borderId="0" xfId="2" applyNumberFormat="1" applyFont="1" applyAlignment="1">
      <alignment horizontal="center" vertical="center"/>
    </xf>
    <xf numFmtId="0" fontId="22" fillId="0" borderId="0" xfId="2" applyFont="1" applyAlignment="1">
      <alignment vertical="center"/>
    </xf>
    <xf numFmtId="3" fontId="44" fillId="0" borderId="0" xfId="2" applyNumberFormat="1" applyFont="1" applyAlignment="1">
      <alignment horizontal="center" vertical="center"/>
    </xf>
    <xf numFmtId="0" fontId="45" fillId="0" borderId="0" xfId="2" applyFont="1" applyAlignment="1">
      <alignment vertical="center"/>
    </xf>
    <xf numFmtId="14" fontId="32" fillId="0" borderId="10" xfId="2" applyNumberFormat="1" applyFont="1" applyBorder="1" applyAlignment="1">
      <alignment horizontal="center" vertical="center" wrapText="1"/>
    </xf>
    <xf numFmtId="14" fontId="28" fillId="0" borderId="11" xfId="2" applyNumberFormat="1" applyFont="1" applyBorder="1" applyAlignment="1">
      <alignment horizontal="center" vertical="center" wrapText="1"/>
    </xf>
    <xf numFmtId="14" fontId="28" fillId="0" borderId="13" xfId="2" applyNumberFormat="1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6" fillId="0" borderId="13" xfId="2" applyFont="1" applyBorder="1" applyAlignment="1">
      <alignment horizontal="center" vertical="center" wrapText="1"/>
    </xf>
    <xf numFmtId="0" fontId="46" fillId="0" borderId="0" xfId="2" applyFont="1" applyAlignment="1">
      <alignment horizontal="center" wrapText="1"/>
    </xf>
    <xf numFmtId="3" fontId="26" fillId="0" borderId="0" xfId="2" applyNumberFormat="1" applyFont="1" applyAlignment="1">
      <alignment horizontal="center" wrapText="1"/>
    </xf>
    <xf numFmtId="14" fontId="28" fillId="0" borderId="0" xfId="2" applyNumberFormat="1" applyFont="1" applyAlignment="1">
      <alignment horizontal="center"/>
    </xf>
    <xf numFmtId="0" fontId="47" fillId="8" borderId="0" xfId="2" applyFont="1" applyFill="1" applyAlignment="1">
      <alignment horizontal="center" wrapText="1"/>
    </xf>
    <xf numFmtId="3" fontId="28" fillId="0" borderId="0" xfId="2" applyNumberFormat="1" applyFont="1" applyAlignment="1">
      <alignment horizontal="center" wrapText="1"/>
    </xf>
    <xf numFmtId="0" fontId="28" fillId="0" borderId="0" xfId="2" applyFont="1" applyAlignment="1">
      <alignment horizontal="left"/>
    </xf>
    <xf numFmtId="0" fontId="30" fillId="0" borderId="0" xfId="2" applyFont="1" applyAlignment="1">
      <alignment horizontal="center" wrapText="1"/>
    </xf>
    <xf numFmtId="14" fontId="25" fillId="0" borderId="0" xfId="2" applyNumberFormat="1"/>
    <xf numFmtId="0" fontId="50" fillId="0" borderId="0" xfId="3" applyFont="1" applyAlignment="1">
      <alignment horizontal="center"/>
    </xf>
    <xf numFmtId="0" fontId="50" fillId="0" borderId="0" xfId="3" applyFont="1"/>
    <xf numFmtId="0" fontId="6" fillId="0" borderId="0" xfId="3" applyFont="1" applyAlignment="1">
      <alignment horizontal="center" vertical="center"/>
    </xf>
    <xf numFmtId="14" fontId="6" fillId="0" borderId="0" xfId="3" applyNumberFormat="1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51" fillId="3" borderId="3" xfId="3" applyFont="1" applyFill="1" applyBorder="1" applyAlignment="1">
      <alignment horizontal="center" vertical="center"/>
    </xf>
    <xf numFmtId="14" fontId="51" fillId="3" borderId="3" xfId="3" applyNumberFormat="1" applyFont="1" applyFill="1" applyBorder="1" applyAlignment="1">
      <alignment horizontal="center" vertical="center" wrapText="1"/>
    </xf>
    <xf numFmtId="0" fontId="51" fillId="3" borderId="3" xfId="3" applyFont="1" applyFill="1" applyBorder="1" applyAlignment="1">
      <alignment horizontal="center" vertical="center" wrapText="1"/>
    </xf>
    <xf numFmtId="0" fontId="51" fillId="9" borderId="3" xfId="3" applyFont="1" applyFill="1" applyBorder="1" applyAlignment="1">
      <alignment horizontal="center" vertical="center" wrapText="1"/>
    </xf>
    <xf numFmtId="0" fontId="51" fillId="10" borderId="3" xfId="3" applyFont="1" applyFill="1" applyBorder="1" applyAlignment="1">
      <alignment horizontal="center" vertical="center" wrapText="1"/>
    </xf>
    <xf numFmtId="0" fontId="51" fillId="11" borderId="3" xfId="3" applyFont="1" applyFill="1" applyBorder="1" applyAlignment="1">
      <alignment horizontal="center" vertical="center" wrapText="1"/>
    </xf>
    <xf numFmtId="0" fontId="51" fillId="0" borderId="6" xfId="3" applyFont="1" applyBorder="1" applyAlignment="1">
      <alignment horizontal="center" vertical="center" wrapText="1"/>
    </xf>
    <xf numFmtId="0" fontId="51" fillId="0" borderId="0" xfId="3" applyFont="1" applyAlignment="1">
      <alignment vertical="center"/>
    </xf>
    <xf numFmtId="0" fontId="6" fillId="2" borderId="2" xfId="3" applyFont="1" applyFill="1" applyBorder="1" applyAlignment="1">
      <alignment horizontal="center" vertical="center"/>
    </xf>
    <xf numFmtId="14" fontId="6" fillId="2" borderId="2" xfId="3" applyNumberFormat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52" fillId="2" borderId="0" xfId="3" applyFont="1" applyFill="1" applyAlignment="1">
      <alignment horizontal="center" vertical="center"/>
    </xf>
    <xf numFmtId="0" fontId="52" fillId="2" borderId="0" xfId="3" applyFont="1" applyFill="1" applyAlignment="1">
      <alignment vertical="center"/>
    </xf>
    <xf numFmtId="0" fontId="6" fillId="2" borderId="4" xfId="3" applyFont="1" applyFill="1" applyBorder="1" applyAlignment="1">
      <alignment horizontal="center" vertical="center"/>
    </xf>
    <xf numFmtId="14" fontId="6" fillId="2" borderId="4" xfId="3" quotePrefix="1" applyNumberFormat="1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2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 wrapText="1"/>
    </xf>
    <xf numFmtId="0" fontId="9" fillId="2" borderId="21" xfId="3" applyFont="1" applyFill="1" applyBorder="1" applyAlignment="1">
      <alignment vertical="center" wrapText="1"/>
    </xf>
    <xf numFmtId="0" fontId="54" fillId="0" borderId="0" xfId="4" applyFont="1" applyAlignment="1" applyProtection="1">
      <alignment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0" fontId="52" fillId="2" borderId="5" xfId="3" applyFont="1" applyFill="1" applyBorder="1" applyAlignment="1">
      <alignment vertical="center" wrapText="1"/>
    </xf>
    <xf numFmtId="0" fontId="52" fillId="2" borderId="22" xfId="3" applyFont="1" applyFill="1" applyBorder="1" applyAlignment="1">
      <alignment vertical="center" wrapText="1"/>
    </xf>
    <xf numFmtId="49" fontId="10" fillId="0" borderId="0" xfId="4" applyNumberFormat="1" applyFont="1" applyAlignment="1" applyProtection="1">
      <alignment vertical="center"/>
      <protection locked="0"/>
    </xf>
    <xf numFmtId="0" fontId="52" fillId="0" borderId="0" xfId="3" applyFont="1" applyAlignment="1">
      <alignment vertical="center"/>
    </xf>
    <xf numFmtId="0" fontId="6" fillId="2" borderId="4" xfId="3" applyFont="1" applyFill="1" applyBorder="1" applyAlignment="1">
      <alignment vertical="center" wrapText="1"/>
    </xf>
    <xf numFmtId="0" fontId="6" fillId="2" borderId="24" xfId="3" applyFont="1" applyFill="1" applyBorder="1" applyAlignment="1">
      <alignment vertical="center" wrapText="1"/>
    </xf>
    <xf numFmtId="14" fontId="6" fillId="2" borderId="6" xfId="3" quotePrefix="1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6" fillId="2" borderId="5" xfId="3" applyFont="1" applyFill="1" applyBorder="1" applyAlignment="1">
      <alignment vertical="center"/>
    </xf>
    <xf numFmtId="0" fontId="9" fillId="2" borderId="6" xfId="3" applyFont="1" applyFill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14" fontId="6" fillId="2" borderId="5" xfId="3" quotePrefix="1" applyNumberFormat="1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 wrapText="1"/>
    </xf>
    <xf numFmtId="0" fontId="6" fillId="2" borderId="4" xfId="3" applyFont="1" applyFill="1" applyBorder="1" applyAlignment="1">
      <alignment vertical="center"/>
    </xf>
    <xf numFmtId="14" fontId="6" fillId="2" borderId="23" xfId="3" quotePrefix="1" applyNumberFormat="1" applyFont="1" applyFill="1" applyBorder="1" applyAlignment="1">
      <alignment horizontal="center" vertical="center"/>
    </xf>
    <xf numFmtId="14" fontId="6" fillId="2" borderId="5" xfId="3" applyNumberFormat="1" applyFont="1" applyFill="1" applyBorder="1" applyAlignment="1">
      <alignment horizontal="center" vertical="center"/>
    </xf>
    <xf numFmtId="0" fontId="9" fillId="2" borderId="4" xfId="3" applyFont="1" applyFill="1" applyBorder="1" applyAlignment="1">
      <alignment vertical="center" wrapText="1"/>
    </xf>
    <xf numFmtId="0" fontId="9" fillId="2" borderId="24" xfId="3" applyFont="1" applyFill="1" applyBorder="1" applyAlignment="1">
      <alignment vertical="center" wrapText="1"/>
    </xf>
    <xf numFmtId="14" fontId="37" fillId="0" borderId="0" xfId="3" applyNumberFormat="1" applyFont="1" applyAlignment="1">
      <alignment horizontal="left"/>
    </xf>
    <xf numFmtId="0" fontId="55" fillId="0" borderId="0" xfId="0" applyFont="1"/>
    <xf numFmtId="0" fontId="37" fillId="0" borderId="0" xfId="3" applyFont="1" applyAlignment="1">
      <alignment horizontal="left" vertical="center"/>
    </xf>
    <xf numFmtId="0" fontId="37" fillId="2" borderId="0" xfId="3" applyFont="1" applyFill="1" applyAlignment="1">
      <alignment horizontal="center" vertical="center"/>
    </xf>
    <xf numFmtId="14" fontId="6" fillId="0" borderId="0" xfId="3" applyNumberFormat="1" applyFont="1" applyAlignment="1">
      <alignment horizontal="center"/>
    </xf>
    <xf numFmtId="0" fontId="1" fillId="0" borderId="0" xfId="5"/>
    <xf numFmtId="0" fontId="59" fillId="0" borderId="0" xfId="5" applyFont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33" fillId="0" borderId="0" xfId="5" applyFont="1" applyAlignment="1">
      <alignment horizontal="right" vertical="center"/>
    </xf>
    <xf numFmtId="166" fontId="60" fillId="12" borderId="28" xfId="5" applyNumberFormat="1" applyFont="1" applyFill="1" applyBorder="1" applyAlignment="1">
      <alignment horizontal="center" vertical="center"/>
    </xf>
    <xf numFmtId="0" fontId="60" fillId="12" borderId="30" xfId="5" applyFont="1" applyFill="1" applyBorder="1" applyAlignment="1">
      <alignment horizontal="center" vertical="center" wrapText="1"/>
    </xf>
    <xf numFmtId="0" fontId="60" fillId="12" borderId="31" xfId="5" applyFont="1" applyFill="1" applyBorder="1" applyAlignment="1">
      <alignment horizontal="center" vertical="center" wrapText="1"/>
    </xf>
    <xf numFmtId="2" fontId="61" fillId="0" borderId="32" xfId="5" applyNumberFormat="1" applyFont="1" applyBorder="1" applyAlignment="1">
      <alignment horizontal="center" vertical="center" wrapText="1"/>
    </xf>
    <xf numFmtId="2" fontId="61" fillId="0" borderId="33" xfId="5" applyNumberFormat="1" applyFont="1" applyBorder="1" applyAlignment="1">
      <alignment horizontal="center" vertical="center" wrapText="1"/>
    </xf>
    <xf numFmtId="2" fontId="61" fillId="0" borderId="34" xfId="5" applyNumberFormat="1" applyFont="1" applyBorder="1" applyAlignment="1">
      <alignment horizontal="center" vertical="center" wrapText="1"/>
    </xf>
    <xf numFmtId="2" fontId="61" fillId="0" borderId="35" xfId="5" applyNumberFormat="1" applyFont="1" applyBorder="1" applyAlignment="1">
      <alignment horizontal="center" vertical="center" wrapText="1"/>
    </xf>
    <xf numFmtId="2" fontId="61" fillId="0" borderId="36" xfId="5" applyNumberFormat="1" applyFont="1" applyBorder="1" applyAlignment="1">
      <alignment horizontal="center" vertical="center" wrapText="1"/>
    </xf>
    <xf numFmtId="2" fontId="61" fillId="0" borderId="37" xfId="5" applyNumberFormat="1" applyFont="1" applyBorder="1" applyAlignment="1">
      <alignment horizontal="center" vertical="center" wrapText="1"/>
    </xf>
    <xf numFmtId="2" fontId="61" fillId="0" borderId="39" xfId="5" applyNumberFormat="1" applyFont="1" applyBorder="1" applyAlignment="1">
      <alignment horizontal="center" vertical="center" wrapText="1"/>
    </xf>
    <xf numFmtId="2" fontId="61" fillId="0" borderId="40" xfId="5" applyNumberFormat="1" applyFont="1" applyBorder="1" applyAlignment="1">
      <alignment horizontal="center" vertical="center" wrapText="1"/>
    </xf>
    <xf numFmtId="2" fontId="61" fillId="3" borderId="35" xfId="5" applyNumberFormat="1" applyFont="1" applyFill="1" applyBorder="1" applyAlignment="1">
      <alignment horizontal="center" vertical="center" wrapText="1"/>
    </xf>
    <xf numFmtId="2" fontId="61" fillId="3" borderId="34" xfId="5" applyNumberFormat="1" applyFont="1" applyFill="1" applyBorder="1" applyAlignment="1">
      <alignment horizontal="center" vertical="center" wrapText="1"/>
    </xf>
    <xf numFmtId="2" fontId="61" fillId="0" borderId="42" xfId="5" applyNumberFormat="1" applyFont="1" applyBorder="1" applyAlignment="1">
      <alignment horizontal="center" vertical="center" wrapText="1"/>
    </xf>
    <xf numFmtId="49" fontId="61" fillId="0" borderId="42" xfId="5" applyNumberFormat="1" applyFont="1" applyBorder="1" applyAlignment="1">
      <alignment horizontal="center" vertical="center" wrapText="1"/>
    </xf>
    <xf numFmtId="2" fontId="61" fillId="0" borderId="43" xfId="5" applyNumberFormat="1" applyFont="1" applyBorder="1" applyAlignment="1">
      <alignment horizontal="center" vertical="center" wrapText="1"/>
    </xf>
    <xf numFmtId="0" fontId="40" fillId="0" borderId="0" xfId="5" applyFont="1" applyAlignment="1">
      <alignment vertical="center"/>
    </xf>
    <xf numFmtId="166" fontId="60" fillId="12" borderId="44" xfId="5" applyNumberFormat="1" applyFont="1" applyFill="1" applyBorder="1" applyAlignment="1">
      <alignment horizontal="center" vertical="center"/>
    </xf>
    <xf numFmtId="0" fontId="61" fillId="0" borderId="0" xfId="5" applyFont="1" applyAlignment="1">
      <alignment horizontal="center"/>
    </xf>
    <xf numFmtId="2" fontId="62" fillId="0" borderId="32" xfId="5" applyNumberFormat="1" applyFont="1" applyBorder="1" applyAlignment="1">
      <alignment horizontal="center" vertical="center" wrapText="1"/>
    </xf>
    <xf numFmtId="2" fontId="62" fillId="0" borderId="33" xfId="5" applyNumberFormat="1" applyFont="1" applyBorder="1" applyAlignment="1">
      <alignment horizontal="center" vertical="center" wrapText="1"/>
    </xf>
    <xf numFmtId="2" fontId="62" fillId="0" borderId="34" xfId="5" applyNumberFormat="1" applyFont="1" applyBorder="1" applyAlignment="1">
      <alignment horizontal="center" vertical="center" wrapText="1"/>
    </xf>
    <xf numFmtId="2" fontId="62" fillId="0" borderId="35" xfId="5" applyNumberFormat="1" applyFont="1" applyBorder="1" applyAlignment="1">
      <alignment horizontal="center" vertical="center" wrapText="1"/>
    </xf>
    <xf numFmtId="2" fontId="62" fillId="0" borderId="36" xfId="5" applyNumberFormat="1" applyFont="1" applyBorder="1" applyAlignment="1">
      <alignment horizontal="center" vertical="center" wrapText="1"/>
    </xf>
    <xf numFmtId="2" fontId="62" fillId="0" borderId="37" xfId="5" applyNumberFormat="1" applyFont="1" applyBorder="1" applyAlignment="1">
      <alignment horizontal="center" vertical="center" wrapText="1"/>
    </xf>
    <xf numFmtId="2" fontId="62" fillId="0" borderId="39" xfId="5" applyNumberFormat="1" applyFont="1" applyBorder="1" applyAlignment="1">
      <alignment horizontal="center" vertical="center" wrapText="1"/>
    </xf>
    <xf numFmtId="2" fontId="62" fillId="0" borderId="40" xfId="5" applyNumberFormat="1" applyFont="1" applyBorder="1" applyAlignment="1">
      <alignment horizontal="center" vertical="center" wrapText="1"/>
    </xf>
    <xf numFmtId="2" fontId="62" fillId="3" borderId="35" xfId="5" applyNumberFormat="1" applyFont="1" applyFill="1" applyBorder="1" applyAlignment="1">
      <alignment horizontal="center" vertical="center" wrapText="1"/>
    </xf>
    <xf numFmtId="2" fontId="62" fillId="3" borderId="34" xfId="5" applyNumberFormat="1" applyFont="1" applyFill="1" applyBorder="1" applyAlignment="1">
      <alignment horizontal="center" vertical="center" wrapText="1"/>
    </xf>
    <xf numFmtId="2" fontId="62" fillId="0" borderId="42" xfId="5" applyNumberFormat="1" applyFont="1" applyBorder="1" applyAlignment="1">
      <alignment horizontal="center" vertical="center" wrapText="1"/>
    </xf>
    <xf numFmtId="49" fontId="62" fillId="0" borderId="42" xfId="5" applyNumberFormat="1" applyFont="1" applyBorder="1" applyAlignment="1">
      <alignment horizontal="center" vertical="center" wrapText="1"/>
    </xf>
    <xf numFmtId="2" fontId="62" fillId="0" borderId="43" xfId="5" applyNumberFormat="1" applyFont="1" applyBorder="1" applyAlignment="1">
      <alignment horizontal="center" vertical="center" wrapText="1"/>
    </xf>
    <xf numFmtId="2" fontId="61" fillId="13" borderId="32" xfId="5" applyNumberFormat="1" applyFont="1" applyFill="1" applyBorder="1" applyAlignment="1">
      <alignment horizontal="center" vertical="center" wrapText="1"/>
    </xf>
    <xf numFmtId="2" fontId="61" fillId="8" borderId="32" xfId="5" applyNumberFormat="1" applyFont="1" applyFill="1" applyBorder="1" applyAlignment="1">
      <alignment horizontal="center" vertical="center" wrapText="1"/>
    </xf>
    <xf numFmtId="2" fontId="61" fillId="8" borderId="33" xfId="5" applyNumberFormat="1" applyFont="1" applyFill="1" applyBorder="1" applyAlignment="1">
      <alignment horizontal="center" vertical="center" wrapText="1"/>
    </xf>
    <xf numFmtId="2" fontId="61" fillId="13" borderId="34" xfId="5" applyNumberFormat="1" applyFont="1" applyFill="1" applyBorder="1" applyAlignment="1">
      <alignment horizontal="center" vertical="center" wrapText="1"/>
    </xf>
    <xf numFmtId="2" fontId="61" fillId="8" borderId="34" xfId="5" applyNumberFormat="1" applyFont="1" applyFill="1" applyBorder="1" applyAlignment="1">
      <alignment horizontal="center" vertical="center" wrapText="1"/>
    </xf>
    <xf numFmtId="2" fontId="61" fillId="8" borderId="35" xfId="5" applyNumberFormat="1" applyFont="1" applyFill="1" applyBorder="1" applyAlignment="1">
      <alignment horizontal="center" vertical="center" wrapText="1"/>
    </xf>
    <xf numFmtId="2" fontId="61" fillId="13" borderId="36" xfId="5" applyNumberFormat="1" applyFont="1" applyFill="1" applyBorder="1" applyAlignment="1">
      <alignment horizontal="center" vertical="center" wrapText="1"/>
    </xf>
    <xf numFmtId="2" fontId="61" fillId="8" borderId="36" xfId="5" applyNumberFormat="1" applyFont="1" applyFill="1" applyBorder="1" applyAlignment="1">
      <alignment horizontal="center" vertical="center" wrapText="1"/>
    </xf>
    <xf numFmtId="2" fontId="61" fillId="2" borderId="37" xfId="5" applyNumberFormat="1" applyFont="1" applyFill="1" applyBorder="1" applyAlignment="1">
      <alignment horizontal="center" vertical="center" wrapText="1"/>
    </xf>
    <xf numFmtId="2" fontId="61" fillId="13" borderId="39" xfId="5" applyNumberFormat="1" applyFont="1" applyFill="1" applyBorder="1" applyAlignment="1">
      <alignment horizontal="center" vertical="center" wrapText="1"/>
    </xf>
    <xf numFmtId="2" fontId="61" fillId="8" borderId="39" xfId="5" applyNumberFormat="1" applyFont="1" applyFill="1" applyBorder="1" applyAlignment="1">
      <alignment horizontal="center" vertical="center" wrapText="1"/>
    </xf>
    <xf numFmtId="2" fontId="61" fillId="8" borderId="40" xfId="5" applyNumberFormat="1" applyFont="1" applyFill="1" applyBorder="1" applyAlignment="1">
      <alignment horizontal="center" vertical="center" wrapText="1"/>
    </xf>
    <xf numFmtId="2" fontId="61" fillId="14" borderId="39" xfId="5" applyNumberFormat="1" applyFont="1" applyFill="1" applyBorder="1" applyAlignment="1">
      <alignment horizontal="center" vertical="center" wrapText="1"/>
    </xf>
    <xf numFmtId="2" fontId="61" fillId="2" borderId="39" xfId="5" applyNumberFormat="1" applyFont="1" applyFill="1" applyBorder="1" applyAlignment="1">
      <alignment horizontal="center" vertical="center" wrapText="1"/>
    </xf>
    <xf numFmtId="2" fontId="61" fillId="15" borderId="34" xfId="5" applyNumberFormat="1" applyFont="1" applyFill="1" applyBorder="1" applyAlignment="1">
      <alignment horizontal="center" vertical="center" wrapText="1"/>
    </xf>
    <xf numFmtId="2" fontId="61" fillId="14" borderId="42" xfId="5" applyNumberFormat="1" applyFont="1" applyFill="1" applyBorder="1" applyAlignment="1">
      <alignment horizontal="center" vertical="center" wrapText="1"/>
    </xf>
    <xf numFmtId="49" fontId="61" fillId="2" borderId="42" xfId="5" applyNumberFormat="1" applyFont="1" applyFill="1" applyBorder="1" applyAlignment="1">
      <alignment horizontal="center" vertical="center" wrapText="1"/>
    </xf>
    <xf numFmtId="2" fontId="61" fillId="2" borderId="42" xfId="5" applyNumberFormat="1" applyFont="1" applyFill="1" applyBorder="1" applyAlignment="1">
      <alignment horizontal="center" vertical="center" wrapText="1"/>
    </xf>
    <xf numFmtId="2" fontId="61" fillId="2" borderId="43" xfId="5" applyNumberFormat="1" applyFont="1" applyFill="1" applyBorder="1" applyAlignment="1">
      <alignment horizontal="center" vertical="center" wrapText="1"/>
    </xf>
    <xf numFmtId="166" fontId="60" fillId="16" borderId="28" xfId="5" applyNumberFormat="1" applyFont="1" applyFill="1" applyBorder="1" applyAlignment="1">
      <alignment horizontal="center" vertical="center"/>
    </xf>
    <xf numFmtId="166" fontId="60" fillId="16" borderId="44" xfId="5" applyNumberFormat="1" applyFont="1" applyFill="1" applyBorder="1" applyAlignment="1">
      <alignment horizontal="center" vertical="center"/>
    </xf>
    <xf numFmtId="0" fontId="60" fillId="16" borderId="30" xfId="5" applyFont="1" applyFill="1" applyBorder="1" applyAlignment="1">
      <alignment horizontal="center" vertical="center" wrapText="1"/>
    </xf>
    <xf numFmtId="0" fontId="60" fillId="16" borderId="31" xfId="5" applyFont="1" applyFill="1" applyBorder="1" applyAlignment="1">
      <alignment horizontal="center" vertical="center" wrapText="1"/>
    </xf>
    <xf numFmtId="2" fontId="61" fillId="17" borderId="32" xfId="5" applyNumberFormat="1" applyFont="1" applyFill="1" applyBorder="1" applyAlignment="1">
      <alignment horizontal="center" vertical="center" wrapText="1"/>
    </xf>
    <xf numFmtId="2" fontId="61" fillId="17" borderId="33" xfId="5" applyNumberFormat="1" applyFont="1" applyFill="1" applyBorder="1" applyAlignment="1">
      <alignment horizontal="center" vertical="center" wrapText="1"/>
    </xf>
    <xf numFmtId="2" fontId="61" fillId="17" borderId="34" xfId="5" applyNumberFormat="1" applyFont="1" applyFill="1" applyBorder="1" applyAlignment="1">
      <alignment horizontal="center" vertical="center" wrapText="1"/>
    </xf>
    <xf numFmtId="2" fontId="61" fillId="17" borderId="35" xfId="5" applyNumberFormat="1" applyFont="1" applyFill="1" applyBorder="1" applyAlignment="1">
      <alignment horizontal="center" vertical="center" wrapText="1"/>
    </xf>
    <xf numFmtId="2" fontId="61" fillId="17" borderId="36" xfId="5" applyNumberFormat="1" applyFont="1" applyFill="1" applyBorder="1" applyAlignment="1">
      <alignment horizontal="center" vertical="center" wrapText="1"/>
    </xf>
    <xf numFmtId="2" fontId="61" fillId="3" borderId="37" xfId="5" applyNumberFormat="1" applyFont="1" applyFill="1" applyBorder="1" applyAlignment="1">
      <alignment horizontal="center" vertical="center" wrapText="1"/>
    </xf>
    <xf numFmtId="2" fontId="61" fillId="17" borderId="39" xfId="5" applyNumberFormat="1" applyFont="1" applyFill="1" applyBorder="1" applyAlignment="1">
      <alignment horizontal="center" vertical="center" wrapText="1"/>
    </xf>
    <xf numFmtId="2" fontId="61" fillId="17" borderId="40" xfId="5" applyNumberFormat="1" applyFont="1" applyFill="1" applyBorder="1" applyAlignment="1">
      <alignment horizontal="center" vertical="center" wrapText="1"/>
    </xf>
    <xf numFmtId="2" fontId="61" fillId="18" borderId="39" xfId="5" applyNumberFormat="1" applyFont="1" applyFill="1" applyBorder="1" applyAlignment="1">
      <alignment horizontal="center" vertical="center" wrapText="1"/>
    </xf>
    <xf numFmtId="2" fontId="61" fillId="3" borderId="39" xfId="5" applyNumberFormat="1" applyFont="1" applyFill="1" applyBorder="1" applyAlignment="1">
      <alignment horizontal="center" vertical="center" wrapText="1"/>
    </xf>
    <xf numFmtId="2" fontId="61" fillId="18" borderId="42" xfId="5" applyNumberFormat="1" applyFont="1" applyFill="1" applyBorder="1" applyAlignment="1">
      <alignment horizontal="center" vertical="center" wrapText="1"/>
    </xf>
    <xf numFmtId="49" fontId="61" fillId="3" borderId="42" xfId="5" applyNumberFormat="1" applyFont="1" applyFill="1" applyBorder="1" applyAlignment="1">
      <alignment horizontal="center" vertical="center" wrapText="1"/>
    </xf>
    <xf numFmtId="2" fontId="61" fillId="3" borderId="42" xfId="5" applyNumberFormat="1" applyFont="1" applyFill="1" applyBorder="1" applyAlignment="1">
      <alignment horizontal="center" vertical="center" wrapText="1"/>
    </xf>
    <xf numFmtId="2" fontId="61" fillId="3" borderId="43" xfId="5" applyNumberFormat="1" applyFont="1" applyFill="1" applyBorder="1" applyAlignment="1">
      <alignment horizontal="center" vertical="center" wrapText="1"/>
    </xf>
    <xf numFmtId="0" fontId="61" fillId="0" borderId="0" xfId="5" applyFont="1" applyAlignment="1">
      <alignment horizontal="center" vertical="center" wrapText="1"/>
    </xf>
    <xf numFmtId="0" fontId="60" fillId="0" borderId="0" xfId="5" applyFont="1" applyAlignment="1">
      <alignment horizontal="center" vertical="center" wrapText="1"/>
    </xf>
    <xf numFmtId="2" fontId="61" fillId="0" borderId="0" xfId="5" applyNumberFormat="1" applyFont="1" applyAlignment="1">
      <alignment horizontal="center" vertical="center"/>
    </xf>
    <xf numFmtId="2" fontId="63" fillId="8" borderId="0" xfId="5" applyNumberFormat="1" applyFont="1" applyFill="1" applyAlignment="1">
      <alignment horizontal="center" vertical="center"/>
    </xf>
    <xf numFmtId="2" fontId="63" fillId="0" borderId="0" xfId="5" applyNumberFormat="1" applyFont="1" applyAlignment="1">
      <alignment horizontal="center" vertical="center"/>
    </xf>
    <xf numFmtId="0" fontId="64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0" fontId="26" fillId="0" borderId="0" xfId="5" applyFont="1" applyAlignment="1">
      <alignment vertical="center"/>
    </xf>
    <xf numFmtId="0" fontId="26" fillId="0" borderId="0" xfId="5" applyFont="1" applyAlignment="1">
      <alignment horizontal="center" vertical="top" wrapText="1"/>
    </xf>
    <xf numFmtId="49" fontId="68" fillId="19" borderId="36" xfId="5" applyNumberFormat="1" applyFont="1" applyFill="1" applyBorder="1" applyAlignment="1">
      <alignment horizontal="left" vertical="top" shrinkToFit="1" readingOrder="1"/>
    </xf>
    <xf numFmtId="0" fontId="64" fillId="0" borderId="36" xfId="5" applyFont="1" applyBorder="1" applyAlignment="1">
      <alignment vertical="center"/>
    </xf>
    <xf numFmtId="0" fontId="69" fillId="0" borderId="0" xfId="5" applyFont="1" applyAlignment="1">
      <alignment vertical="top"/>
    </xf>
    <xf numFmtId="49" fontId="70" fillId="19" borderId="48" xfId="5" applyNumberFormat="1" applyFont="1" applyFill="1" applyBorder="1" applyAlignment="1">
      <alignment horizontal="left" vertical="top" shrinkToFit="1" readingOrder="1"/>
    </xf>
    <xf numFmtId="0" fontId="70" fillId="19" borderId="48" xfId="5" applyFont="1" applyFill="1" applyBorder="1" applyAlignment="1">
      <alignment horizontal="center" vertical="top" wrapText="1" readingOrder="1"/>
    </xf>
    <xf numFmtId="0" fontId="70" fillId="19" borderId="48" xfId="5" quotePrefix="1" applyFont="1" applyFill="1" applyBorder="1" applyAlignment="1">
      <alignment horizontal="left" vertical="top" wrapText="1" readingOrder="1"/>
    </xf>
    <xf numFmtId="167" fontId="40" fillId="8" borderId="48" xfId="5" applyNumberFormat="1" applyFont="1" applyFill="1" applyBorder="1" applyAlignment="1">
      <alignment vertical="top"/>
    </xf>
    <xf numFmtId="0" fontId="71" fillId="0" borderId="48" xfId="5" applyFont="1" applyBorder="1" applyAlignment="1">
      <alignment vertical="top" wrapText="1"/>
    </xf>
    <xf numFmtId="0" fontId="40" fillId="0" borderId="48" xfId="5" applyFont="1" applyBorder="1" applyAlignment="1">
      <alignment vertical="top"/>
    </xf>
    <xf numFmtId="0" fontId="70" fillId="20" borderId="48" xfId="5" applyFont="1" applyFill="1" applyBorder="1" applyAlignment="1">
      <alignment horizontal="left" vertical="top" wrapText="1" readingOrder="1"/>
    </xf>
    <xf numFmtId="0" fontId="70" fillId="21" borderId="48" xfId="5" quotePrefix="1" applyFont="1" applyFill="1" applyBorder="1" applyAlignment="1">
      <alignment horizontal="left" vertical="top" wrapText="1" readingOrder="1"/>
    </xf>
    <xf numFmtId="0" fontId="56" fillId="0" borderId="48" xfId="6" applyBorder="1" applyAlignment="1">
      <alignment vertical="top" wrapText="1"/>
    </xf>
    <xf numFmtId="0" fontId="70" fillId="19" borderId="48" xfId="5" applyFont="1" applyFill="1" applyBorder="1" applyAlignment="1">
      <alignment horizontal="left" vertical="top" wrapText="1" readingOrder="1"/>
    </xf>
    <xf numFmtId="0" fontId="31" fillId="0" borderId="0" xfId="5" applyFont="1"/>
    <xf numFmtId="0" fontId="66" fillId="0" borderId="3" xfId="5" applyFont="1" applyBorder="1"/>
    <xf numFmtId="0" fontId="69" fillId="0" borderId="3" xfId="5" applyFont="1" applyBorder="1"/>
    <xf numFmtId="167" fontId="40" fillId="8" borderId="3" xfId="5" applyNumberFormat="1" applyFont="1" applyFill="1" applyBorder="1" applyAlignment="1">
      <alignment vertical="top"/>
    </xf>
    <xf numFmtId="0" fontId="2" fillId="0" borderId="3" xfId="5" applyFont="1" applyBorder="1"/>
    <xf numFmtId="0" fontId="1" fillId="0" borderId="3" xfId="5" applyBorder="1"/>
    <xf numFmtId="0" fontId="54" fillId="0" borderId="0" xfId="4" applyFont="1" applyAlignment="1" applyProtection="1">
      <alignment horizontal="center" vertical="center"/>
      <protection locked="0"/>
    </xf>
    <xf numFmtId="0" fontId="72" fillId="0" borderId="0" xfId="4" applyFont="1" applyAlignment="1" applyProtection="1">
      <alignment horizontal="center" vertical="center"/>
      <protection locked="0"/>
    </xf>
    <xf numFmtId="0" fontId="73" fillId="0" borderId="0" xfId="4" applyFont="1" applyAlignment="1" applyProtection="1">
      <alignment horizontal="center" vertical="center"/>
      <protection locked="0"/>
    </xf>
    <xf numFmtId="0" fontId="74" fillId="0" borderId="0" xfId="4" applyFont="1" applyAlignment="1" applyProtection="1">
      <alignment horizontal="right" vertical="center"/>
      <protection locked="0"/>
    </xf>
    <xf numFmtId="166" fontId="75" fillId="3" borderId="55" xfId="4" applyNumberFormat="1" applyFont="1" applyFill="1" applyBorder="1" applyAlignment="1" applyProtection="1">
      <alignment horizontal="center" vertical="center"/>
      <protection locked="0"/>
    </xf>
    <xf numFmtId="166" fontId="75" fillId="3" borderId="56" xfId="4" applyNumberFormat="1" applyFont="1" applyFill="1" applyBorder="1" applyAlignment="1" applyProtection="1">
      <alignment horizontal="center" vertical="center"/>
      <protection locked="0"/>
    </xf>
    <xf numFmtId="0" fontId="76" fillId="0" borderId="0" xfId="4" applyFont="1" applyAlignment="1" applyProtection="1">
      <alignment vertical="center"/>
      <protection locked="0"/>
    </xf>
    <xf numFmtId="0" fontId="75" fillId="3" borderId="3" xfId="4" applyFont="1" applyFill="1" applyBorder="1" applyAlignment="1" applyProtection="1">
      <alignment horizontal="center" vertical="center" wrapText="1"/>
      <protection locked="0"/>
    </xf>
    <xf numFmtId="0" fontId="75" fillId="3" borderId="58" xfId="4" applyFont="1" applyFill="1" applyBorder="1" applyAlignment="1" applyProtection="1">
      <alignment horizontal="center" vertical="center" wrapText="1"/>
      <protection locked="0"/>
    </xf>
    <xf numFmtId="2" fontId="75" fillId="0" borderId="60" xfId="4" applyNumberFormat="1" applyFont="1" applyBorder="1" applyAlignment="1" applyProtection="1">
      <alignment horizontal="center" vertical="center" wrapText="1"/>
      <protection locked="0"/>
    </xf>
    <xf numFmtId="2" fontId="75" fillId="0" borderId="60" xfId="4" applyNumberFormat="1" applyFont="1" applyBorder="1" applyAlignment="1" applyProtection="1">
      <alignment horizontal="center" vertical="center"/>
      <protection locked="0"/>
    </xf>
    <xf numFmtId="2" fontId="78" fillId="0" borderId="62" xfId="4" applyNumberFormat="1" applyFont="1" applyBorder="1" applyAlignment="1" applyProtection="1">
      <alignment horizontal="center" vertical="center"/>
      <protection locked="0"/>
    </xf>
    <xf numFmtId="2" fontId="62" fillId="0" borderId="62" xfId="4" applyNumberFormat="1" applyFont="1" applyBorder="1" applyAlignment="1" applyProtection="1">
      <alignment horizontal="center" vertical="center"/>
      <protection locked="0"/>
    </xf>
    <xf numFmtId="2" fontId="75" fillId="0" borderId="62" xfId="4" applyNumberFormat="1" applyFont="1" applyBorder="1" applyAlignment="1" applyProtection="1">
      <alignment horizontal="center" vertical="center" wrapText="1"/>
      <protection locked="0"/>
    </xf>
    <xf numFmtId="2" fontId="75" fillId="0" borderId="64" xfId="4" applyNumberFormat="1" applyFont="1" applyBorder="1" applyAlignment="1" applyProtection="1">
      <alignment horizontal="center" vertical="center"/>
      <protection locked="0"/>
    </xf>
    <xf numFmtId="2" fontId="78" fillId="0" borderId="64" xfId="4" applyNumberFormat="1" applyFont="1" applyBorder="1" applyAlignment="1" applyProtection="1">
      <alignment horizontal="center" vertical="center"/>
      <protection locked="0"/>
    </xf>
    <xf numFmtId="2" fontId="75" fillId="0" borderId="65" xfId="4" applyNumberFormat="1" applyFont="1" applyBorder="1" applyAlignment="1" applyProtection="1">
      <alignment horizontal="center" vertical="center" wrapText="1"/>
      <protection locked="0"/>
    </xf>
    <xf numFmtId="2" fontId="77" fillId="0" borderId="60" xfId="4" applyNumberFormat="1" applyFont="1" applyBorder="1" applyAlignment="1" applyProtection="1">
      <alignment horizontal="center" vertical="center" wrapText="1"/>
      <protection locked="0"/>
    </xf>
    <xf numFmtId="2" fontId="79" fillId="0" borderId="62" xfId="4" applyNumberFormat="1" applyFont="1" applyBorder="1" applyAlignment="1" applyProtection="1">
      <alignment horizontal="center" vertical="center"/>
      <protection locked="0"/>
    </xf>
    <xf numFmtId="2" fontId="75" fillId="0" borderId="67" xfId="4" applyNumberFormat="1" applyFont="1" applyBorder="1" applyAlignment="1" applyProtection="1">
      <alignment horizontal="center" vertical="center"/>
      <protection locked="0"/>
    </xf>
    <xf numFmtId="2" fontId="77" fillId="0" borderId="67" xfId="4" applyNumberFormat="1" applyFont="1" applyBorder="1" applyAlignment="1" applyProtection="1">
      <alignment horizontal="center" vertical="center"/>
      <protection locked="0"/>
    </xf>
    <xf numFmtId="0" fontId="62" fillId="0" borderId="0" xfId="4" applyFont="1" applyAlignment="1" applyProtection="1">
      <alignment horizontal="center" vertical="center" wrapText="1"/>
      <protection locked="0"/>
    </xf>
    <xf numFmtId="0" fontId="77" fillId="0" borderId="0" xfId="4" applyFont="1" applyAlignment="1" applyProtection="1">
      <alignment horizontal="center" vertical="center" wrapText="1"/>
      <protection locked="0"/>
    </xf>
    <xf numFmtId="2" fontId="75" fillId="0" borderId="0" xfId="4" applyNumberFormat="1" applyFont="1" applyAlignment="1" applyProtection="1">
      <alignment horizontal="center" vertical="center"/>
      <protection locked="0"/>
    </xf>
    <xf numFmtId="2" fontId="77" fillId="0" borderId="0" xfId="4" applyNumberFormat="1" applyFont="1" applyAlignment="1" applyProtection="1">
      <alignment horizontal="center" vertical="center"/>
      <protection locked="0"/>
    </xf>
    <xf numFmtId="2" fontId="75" fillId="0" borderId="68" xfId="4" applyNumberFormat="1" applyFont="1" applyBorder="1" applyAlignment="1" applyProtection="1">
      <alignment horizontal="center" vertical="center" wrapText="1"/>
      <protection locked="0"/>
    </xf>
    <xf numFmtId="2" fontId="78" fillId="0" borderId="69" xfId="4" applyNumberFormat="1" applyFont="1" applyBorder="1" applyAlignment="1" applyProtection="1">
      <alignment horizontal="center" vertical="center"/>
      <protection locked="0"/>
    </xf>
    <xf numFmtId="2" fontId="75" fillId="0" borderId="70" xfId="4" applyNumberFormat="1" applyFont="1" applyBorder="1" applyAlignment="1" applyProtection="1">
      <alignment horizontal="center" vertical="center"/>
      <protection locked="0"/>
    </xf>
    <xf numFmtId="2" fontId="75" fillId="0" borderId="71" xfId="4" applyNumberFormat="1" applyFont="1" applyBorder="1" applyAlignment="1" applyProtection="1">
      <alignment horizontal="center" vertical="center" wrapText="1"/>
      <protection locked="0"/>
    </xf>
    <xf numFmtId="2" fontId="75" fillId="0" borderId="72" xfId="4" applyNumberFormat="1" applyFont="1" applyBorder="1" applyAlignment="1" applyProtection="1">
      <alignment horizontal="center" vertical="center"/>
      <protection locked="0"/>
    </xf>
    <xf numFmtId="166" fontId="77" fillId="3" borderId="55" xfId="4" applyNumberFormat="1" applyFont="1" applyFill="1" applyBorder="1" applyAlignment="1" applyProtection="1">
      <alignment horizontal="center" vertical="center"/>
      <protection locked="0"/>
    </xf>
    <xf numFmtId="166" fontId="77" fillId="3" borderId="56" xfId="4" applyNumberFormat="1" applyFont="1" applyFill="1" applyBorder="1" applyAlignment="1" applyProtection="1">
      <alignment horizontal="center" vertical="center"/>
      <protection locked="0"/>
    </xf>
    <xf numFmtId="0" fontId="76" fillId="0" borderId="0" xfId="4" applyFont="1" applyAlignment="1" applyProtection="1">
      <alignment horizontal="center" vertical="center"/>
      <protection locked="0"/>
    </xf>
    <xf numFmtId="2" fontId="75" fillId="22" borderId="68" xfId="4" applyNumberFormat="1" applyFont="1" applyFill="1" applyBorder="1" applyAlignment="1" applyProtection="1">
      <alignment horizontal="center" vertical="center" wrapText="1"/>
      <protection locked="0"/>
    </xf>
    <xf numFmtId="2" fontId="78" fillId="22" borderId="69" xfId="4" applyNumberFormat="1" applyFont="1" applyFill="1" applyBorder="1" applyAlignment="1" applyProtection="1">
      <alignment horizontal="center" vertical="center"/>
      <protection locked="0"/>
    </xf>
    <xf numFmtId="2" fontId="82" fillId="0" borderId="64" xfId="4" applyNumberFormat="1" applyFont="1" applyBorder="1" applyAlignment="1" applyProtection="1">
      <alignment horizontal="center" vertical="center"/>
      <protection locked="0"/>
    </xf>
    <xf numFmtId="2" fontId="82" fillId="22" borderId="70" xfId="4" applyNumberFormat="1" applyFont="1" applyFill="1" applyBorder="1" applyAlignment="1" applyProtection="1">
      <alignment horizontal="center" vertical="center"/>
      <protection locked="0"/>
    </xf>
    <xf numFmtId="2" fontId="75" fillId="22" borderId="60" xfId="4" applyNumberFormat="1" applyFont="1" applyFill="1" applyBorder="1" applyAlignment="1" applyProtection="1">
      <alignment horizontal="center" vertical="center" wrapText="1"/>
      <protection locked="0"/>
    </xf>
    <xf numFmtId="0" fontId="37" fillId="3" borderId="20" xfId="4" applyFont="1" applyFill="1" applyBorder="1" applyAlignment="1" applyProtection="1">
      <alignment vertical="center"/>
      <protection locked="0"/>
    </xf>
    <xf numFmtId="0" fontId="37" fillId="3" borderId="21" xfId="4" applyFont="1" applyFill="1" applyBorder="1" applyAlignment="1" applyProtection="1">
      <alignment vertical="center"/>
      <protection locked="0"/>
    </xf>
    <xf numFmtId="0" fontId="43" fillId="3" borderId="21" xfId="4" applyFont="1" applyFill="1" applyBorder="1" applyAlignment="1" applyProtection="1">
      <alignment vertical="center"/>
      <protection locked="0"/>
    </xf>
    <xf numFmtId="2" fontId="83" fillId="0" borderId="62" xfId="4" applyNumberFormat="1" applyFont="1" applyBorder="1" applyAlignment="1" applyProtection="1">
      <alignment horizontal="center" vertical="center"/>
      <protection locked="0"/>
    </xf>
    <xf numFmtId="2" fontId="83" fillId="22" borderId="62" xfId="4" applyNumberFormat="1" applyFont="1" applyFill="1" applyBorder="1" applyAlignment="1" applyProtection="1">
      <alignment horizontal="center" vertical="center"/>
      <protection locked="0"/>
    </xf>
    <xf numFmtId="0" fontId="37" fillId="3" borderId="23" xfId="4" applyFont="1" applyFill="1" applyBorder="1" applyAlignment="1" applyProtection="1">
      <alignment vertical="center"/>
      <protection locked="0"/>
    </xf>
    <xf numFmtId="0" fontId="37" fillId="3" borderId="1" xfId="4" applyFont="1" applyFill="1" applyBorder="1" applyAlignment="1" applyProtection="1">
      <alignment vertical="center"/>
      <protection locked="0"/>
    </xf>
    <xf numFmtId="0" fontId="43" fillId="3" borderId="24" xfId="4" applyFont="1" applyFill="1" applyBorder="1" applyAlignment="1" applyProtection="1">
      <alignment vertical="center"/>
      <protection locked="0"/>
    </xf>
    <xf numFmtId="2" fontId="84" fillId="0" borderId="67" xfId="4" applyNumberFormat="1" applyFont="1" applyBorder="1" applyAlignment="1" applyProtection="1">
      <alignment horizontal="center" vertical="center"/>
      <protection locked="0"/>
    </xf>
    <xf numFmtId="2" fontId="82" fillId="22" borderId="67" xfId="4" applyNumberFormat="1" applyFont="1" applyFill="1" applyBorder="1" applyAlignment="1" applyProtection="1">
      <alignment horizontal="center" vertical="center"/>
      <protection locked="0"/>
    </xf>
    <xf numFmtId="2" fontId="82" fillId="22" borderId="72" xfId="4" applyNumberFormat="1" applyFont="1" applyFill="1" applyBorder="1" applyAlignment="1" applyProtection="1">
      <alignment horizontal="center" vertical="center"/>
      <protection locked="0"/>
    </xf>
    <xf numFmtId="2" fontId="83" fillId="0" borderId="69" xfId="4" applyNumberFormat="1" applyFont="1" applyBorder="1" applyAlignment="1" applyProtection="1">
      <alignment horizontal="center" vertical="center"/>
      <protection locked="0"/>
    </xf>
    <xf numFmtId="2" fontId="82" fillId="0" borderId="70" xfId="4" applyNumberFormat="1" applyFont="1" applyBorder="1" applyAlignment="1" applyProtection="1">
      <alignment horizontal="center" vertical="center"/>
      <protection locked="0"/>
    </xf>
    <xf numFmtId="2" fontId="75" fillId="23" borderId="60" xfId="4" applyNumberFormat="1" applyFont="1" applyFill="1" applyBorder="1" applyAlignment="1" applyProtection="1">
      <alignment horizontal="center" vertical="center" wrapText="1"/>
      <protection locked="0"/>
    </xf>
    <xf numFmtId="0" fontId="37" fillId="3" borderId="25" xfId="4" applyFont="1" applyFill="1" applyBorder="1" applyAlignment="1" applyProtection="1">
      <alignment vertical="center"/>
      <protection locked="0"/>
    </xf>
    <xf numFmtId="2" fontId="83" fillId="23" borderId="62" xfId="4" applyNumberFormat="1" applyFont="1" applyFill="1" applyBorder="1" applyAlignment="1" applyProtection="1">
      <alignment horizontal="center" vertical="center"/>
      <protection locked="0"/>
    </xf>
    <xf numFmtId="0" fontId="37" fillId="3" borderId="24" xfId="4" applyFont="1" applyFill="1" applyBorder="1" applyAlignment="1" applyProtection="1">
      <alignment vertical="center"/>
      <protection locked="0"/>
    </xf>
    <xf numFmtId="2" fontId="84" fillId="23" borderId="67" xfId="4" applyNumberFormat="1" applyFont="1" applyFill="1" applyBorder="1" applyAlignment="1" applyProtection="1">
      <alignment horizontal="center" vertical="center"/>
      <protection locked="0"/>
    </xf>
    <xf numFmtId="2" fontId="82" fillId="0" borderId="72" xfId="4" applyNumberFormat="1" applyFont="1" applyBorder="1" applyAlignment="1" applyProtection="1">
      <alignment horizontal="center" vertical="center"/>
      <protection locked="0"/>
    </xf>
    <xf numFmtId="0" fontId="75" fillId="0" borderId="0" xfId="4" applyFont="1" applyAlignment="1" applyProtection="1">
      <alignment horizontal="center" vertical="center" wrapText="1"/>
      <protection locked="0"/>
    </xf>
    <xf numFmtId="2" fontId="78" fillId="0" borderId="0" xfId="4" applyNumberFormat="1" applyFont="1" applyAlignment="1" applyProtection="1">
      <alignment horizontal="center" vertical="center"/>
      <protection locked="0"/>
    </xf>
    <xf numFmtId="0" fontId="54" fillId="0" borderId="0" xfId="4" applyFont="1" applyAlignment="1" applyProtection="1">
      <alignment horizontal="center" vertical="center"/>
      <protection locked="0"/>
    </xf>
    <xf numFmtId="0" fontId="29" fillId="0" borderId="0" xfId="4" applyFont="1" applyAlignment="1" applyProtection="1">
      <alignment horizontal="center" vertical="center"/>
      <protection locked="0"/>
    </xf>
    <xf numFmtId="0" fontId="80" fillId="0" borderId="0" xfId="4" applyFont="1" applyAlignment="1" applyProtection="1">
      <alignment horizontal="center" vertical="top"/>
      <protection locked="0"/>
    </xf>
    <xf numFmtId="0" fontId="81" fillId="0" borderId="0" xfId="4" applyFont="1" applyAlignment="1" applyProtection="1">
      <alignment horizontal="center" vertical="center"/>
      <protection locked="0"/>
    </xf>
    <xf numFmtId="0" fontId="75" fillId="3" borderId="54" xfId="4" applyFont="1" applyFill="1" applyBorder="1" applyAlignment="1" applyProtection="1">
      <alignment horizontal="center" vertical="center" wrapText="1"/>
      <protection locked="0"/>
    </xf>
    <xf numFmtId="0" fontId="75" fillId="3" borderId="57" xfId="4" applyFont="1" applyFill="1" applyBorder="1" applyAlignment="1" applyProtection="1">
      <alignment horizontal="center" vertical="center" wrapText="1"/>
      <protection locked="0"/>
    </xf>
    <xf numFmtId="0" fontId="75" fillId="3" borderId="55" xfId="4" applyFont="1" applyFill="1" applyBorder="1" applyAlignment="1" applyProtection="1">
      <alignment horizontal="center" vertical="center" wrapText="1"/>
      <protection locked="0"/>
    </xf>
    <xf numFmtId="0" fontId="75" fillId="3" borderId="3" xfId="4" applyFont="1" applyFill="1" applyBorder="1" applyAlignment="1" applyProtection="1">
      <alignment horizontal="center" vertical="center" wrapText="1"/>
      <protection locked="0"/>
    </xf>
    <xf numFmtId="0" fontId="62" fillId="0" borderId="59" xfId="4" applyFont="1" applyBorder="1" applyAlignment="1" applyProtection="1">
      <alignment horizontal="center" vertical="center" wrapText="1"/>
      <protection locked="0"/>
    </xf>
    <xf numFmtId="0" fontId="62" fillId="0" borderId="61" xfId="4" applyFont="1" applyBorder="1" applyAlignment="1" applyProtection="1">
      <alignment horizontal="center" vertical="center" wrapText="1"/>
      <protection locked="0"/>
    </xf>
    <xf numFmtId="0" fontId="62" fillId="0" borderId="63" xfId="4" applyFont="1" applyBorder="1" applyAlignment="1" applyProtection="1">
      <alignment horizontal="center" vertical="center" wrapText="1"/>
      <protection locked="0"/>
    </xf>
    <xf numFmtId="0" fontId="77" fillId="0" borderId="60" xfId="4" applyFont="1" applyBorder="1" applyAlignment="1" applyProtection="1">
      <alignment horizontal="center" vertical="center" wrapText="1"/>
      <protection locked="0"/>
    </xf>
    <xf numFmtId="0" fontId="77" fillId="0" borderId="62" xfId="4" applyFont="1" applyBorder="1" applyAlignment="1" applyProtection="1">
      <alignment horizontal="center" vertical="center" wrapText="1"/>
      <protection locked="0"/>
    </xf>
    <xf numFmtId="0" fontId="77" fillId="0" borderId="64" xfId="4" applyFont="1" applyBorder="1" applyAlignment="1" applyProtection="1">
      <alignment horizontal="center" vertical="center" wrapText="1"/>
      <protection locked="0"/>
    </xf>
    <xf numFmtId="0" fontId="62" fillId="0" borderId="66" xfId="4" applyFont="1" applyBorder="1" applyAlignment="1" applyProtection="1">
      <alignment horizontal="center" vertical="center" wrapText="1"/>
      <protection locked="0"/>
    </xf>
    <xf numFmtId="0" fontId="77" fillId="0" borderId="67" xfId="4" applyFont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9" fillId="4" borderId="2" xfId="1" applyNumberFormat="1" applyFont="1" applyFill="1" applyBorder="1" applyAlignment="1">
      <alignment horizontal="center" vertical="center" wrapText="1"/>
    </xf>
    <xf numFmtId="14" fontId="9" fillId="4" borderId="4" xfId="1" applyNumberFormat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31" fillId="0" borderId="10" xfId="2" applyFont="1" applyBorder="1"/>
    <xf numFmtId="0" fontId="31" fillId="0" borderId="11" xfId="2" applyFont="1" applyBorder="1"/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37" fillId="0" borderId="15" xfId="2" applyFont="1" applyBorder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7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25" fillId="0" borderId="0" xfId="2"/>
    <xf numFmtId="0" fontId="27" fillId="0" borderId="0" xfId="2" applyFont="1" applyAlignment="1">
      <alignment horizontal="center" wrapText="1"/>
    </xf>
    <xf numFmtId="14" fontId="26" fillId="0" borderId="0" xfId="2" applyNumberFormat="1" applyFont="1" applyAlignment="1">
      <alignment horizontal="center"/>
    </xf>
    <xf numFmtId="0" fontId="29" fillId="0" borderId="0" xfId="2" applyFont="1" applyAlignment="1">
      <alignment horizontal="center" wrapText="1"/>
    </xf>
    <xf numFmtId="0" fontId="22" fillId="0" borderId="15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26" fillId="0" borderId="10" xfId="2" applyFont="1" applyBorder="1" applyAlignment="1">
      <alignment horizontal="center" vertical="center" wrapText="1"/>
    </xf>
    <xf numFmtId="0" fontId="49" fillId="0" borderId="0" xfId="3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14" fontId="13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 wrapText="1"/>
    </xf>
    <xf numFmtId="0" fontId="52" fillId="2" borderId="6" xfId="3" applyFont="1" applyFill="1" applyBorder="1" applyAlignment="1">
      <alignment horizontal="center" vertical="center" wrapText="1"/>
    </xf>
    <xf numFmtId="0" fontId="52" fillId="2" borderId="22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2" borderId="25" xfId="3" applyFont="1" applyFill="1" applyBorder="1" applyAlignment="1">
      <alignment horizontal="center" vertical="center" wrapText="1"/>
    </xf>
    <xf numFmtId="0" fontId="52" fillId="2" borderId="0" xfId="3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57" fillId="0" borderId="0" xfId="5" applyFont="1" applyAlignment="1">
      <alignment horizontal="center" vertical="center"/>
    </xf>
    <xf numFmtId="0" fontId="1" fillId="0" borderId="0" xfId="5"/>
    <xf numFmtId="0" fontId="27" fillId="0" borderId="0" xfId="5" applyFont="1" applyAlignment="1">
      <alignment horizontal="center" vertical="center"/>
    </xf>
    <xf numFmtId="0" fontId="34" fillId="0" borderId="0" xfId="5" applyFont="1" applyAlignment="1">
      <alignment horizontal="center" vertical="top"/>
    </xf>
    <xf numFmtId="0" fontId="58" fillId="0" borderId="0" xfId="5" applyFont="1" applyAlignment="1">
      <alignment horizontal="center" vertical="center"/>
    </xf>
    <xf numFmtId="0" fontId="60" fillId="12" borderId="26" xfId="5" applyFont="1" applyFill="1" applyBorder="1" applyAlignment="1">
      <alignment horizontal="center" vertical="center" wrapText="1"/>
    </xf>
    <xf numFmtId="0" fontId="31" fillId="0" borderId="29" xfId="5" applyFont="1" applyBorder="1"/>
    <xf numFmtId="0" fontId="60" fillId="12" borderId="27" xfId="5" applyFont="1" applyFill="1" applyBorder="1" applyAlignment="1">
      <alignment horizontal="center" vertical="center" wrapText="1"/>
    </xf>
    <xf numFmtId="0" fontId="31" fillId="0" borderId="30" xfId="5" applyFont="1" applyBorder="1"/>
    <xf numFmtId="0" fontId="61" fillId="0" borderId="45" xfId="5" applyFont="1" applyBorder="1" applyAlignment="1">
      <alignment horizontal="center" vertical="center" wrapText="1"/>
    </xf>
    <xf numFmtId="0" fontId="61" fillId="0" borderId="29" xfId="5" applyFont="1" applyBorder="1" applyAlignment="1">
      <alignment horizontal="center" vertical="center" wrapText="1"/>
    </xf>
    <xf numFmtId="0" fontId="31" fillId="0" borderId="41" xfId="5" applyFont="1" applyBorder="1"/>
    <xf numFmtId="0" fontId="60" fillId="0" borderId="38" xfId="5" applyFont="1" applyBorder="1" applyAlignment="1">
      <alignment horizontal="center" vertical="center" wrapText="1"/>
    </xf>
    <xf numFmtId="0" fontId="60" fillId="0" borderId="30" xfId="5" applyFont="1" applyBorder="1" applyAlignment="1">
      <alignment horizontal="center" vertical="center" wrapText="1"/>
    </xf>
    <xf numFmtId="0" fontId="31" fillId="0" borderId="42" xfId="5" applyFont="1" applyBorder="1"/>
    <xf numFmtId="0" fontId="31" fillId="0" borderId="36" xfId="5" applyFont="1" applyBorder="1"/>
    <xf numFmtId="0" fontId="61" fillId="0" borderId="26" xfId="5" applyFont="1" applyBorder="1" applyAlignment="1">
      <alignment horizontal="center" vertical="center" wrapText="1"/>
    </xf>
    <xf numFmtId="0" fontId="60" fillId="0" borderId="27" xfId="5" applyFont="1" applyBorder="1" applyAlignment="1">
      <alignment horizontal="center" vertical="center" wrapText="1"/>
    </xf>
    <xf numFmtId="0" fontId="66" fillId="0" borderId="3" xfId="5" applyFont="1" applyBorder="1" applyAlignment="1">
      <alignment horizontal="left"/>
    </xf>
    <xf numFmtId="0" fontId="67" fillId="0" borderId="3" xfId="5" applyFont="1" applyBorder="1"/>
    <xf numFmtId="49" fontId="68" fillId="19" borderId="46" xfId="5" applyNumberFormat="1" applyFont="1" applyFill="1" applyBorder="1" applyAlignment="1">
      <alignment horizontal="center" vertical="top" shrinkToFit="1" readingOrder="1"/>
    </xf>
    <xf numFmtId="0" fontId="31" fillId="0" borderId="47" xfId="5" applyFont="1" applyBorder="1"/>
    <xf numFmtId="49" fontId="70" fillId="19" borderId="49" xfId="5" applyNumberFormat="1" applyFont="1" applyFill="1" applyBorder="1" applyAlignment="1">
      <alignment horizontal="left" vertical="top" wrapText="1" readingOrder="1"/>
    </xf>
    <xf numFmtId="0" fontId="31" fillId="0" borderId="50" xfId="5" applyFont="1" applyBorder="1"/>
    <xf numFmtId="0" fontId="26" fillId="0" borderId="0" xfId="5" applyFont="1" applyAlignment="1">
      <alignment horizontal="center" vertical="top" wrapText="1"/>
    </xf>
    <xf numFmtId="0" fontId="1" fillId="0" borderId="3" xfId="5" applyBorder="1" applyAlignment="1">
      <alignment horizontal="center"/>
    </xf>
    <xf numFmtId="0" fontId="56" fillId="0" borderId="3" xfId="6" applyBorder="1" applyAlignment="1">
      <alignment horizontal="center"/>
    </xf>
    <xf numFmtId="0" fontId="2" fillId="0" borderId="51" xfId="5" applyFont="1" applyBorder="1" applyAlignment="1">
      <alignment horizontal="center"/>
    </xf>
    <xf numFmtId="0" fontId="2" fillId="0" borderId="52" xfId="5" applyFont="1" applyBorder="1" applyAlignment="1">
      <alignment horizontal="center"/>
    </xf>
    <xf numFmtId="0" fontId="2" fillId="0" borderId="53" xfId="5" applyFont="1" applyBorder="1" applyAlignment="1">
      <alignment horizontal="center"/>
    </xf>
    <xf numFmtId="0" fontId="2" fillId="0" borderId="3" xfId="5" applyFont="1" applyBorder="1" applyAlignment="1">
      <alignment horizontal="center"/>
    </xf>
    <xf numFmtId="0" fontId="10" fillId="0" borderId="0" xfId="4" applyFont="1" applyAlignment="1" applyProtection="1">
      <alignment horizontal="center" vertical="top"/>
      <protection locked="0"/>
    </xf>
    <xf numFmtId="0" fontId="51" fillId="0" borderId="0" xfId="4" applyFont="1" applyAlignment="1" applyProtection="1">
      <alignment horizontal="center" vertical="center"/>
      <protection locked="0"/>
    </xf>
    <xf numFmtId="166" fontId="75" fillId="3" borderId="73" xfId="4" applyNumberFormat="1" applyFont="1" applyFill="1" applyBorder="1" applyAlignment="1" applyProtection="1">
      <alignment horizontal="center" vertical="center"/>
      <protection locked="0"/>
    </xf>
  </cellXfs>
  <cellStyles count="7">
    <cellStyle name="Hyperlink 2" xfId="6" xr:uid="{113A4E6B-7361-460A-B43D-2FF0B260AE64}"/>
    <cellStyle name="Normal" xfId="0" builtinId="0"/>
    <cellStyle name="Normal 2" xfId="1" xr:uid="{F0818898-0E3E-4B96-B760-D9F09B848D13}"/>
    <cellStyle name="Normal 3" xfId="2" xr:uid="{15EF02B8-705E-49E5-B8BC-0CDF0ABE8BFD}"/>
    <cellStyle name="Normal 3 2" xfId="5" xr:uid="{EB93D2FB-7DA6-4768-ACF6-E12BAF60D2C4}"/>
    <cellStyle name="Normal 4 2" xfId="4" xr:uid="{735CD1B1-41B4-444A-89D0-A50133908A12}"/>
    <cellStyle name="Normal 5" xfId="3" xr:uid="{29E82591-DAA7-497B-92BC-1F43CE885B7B}"/>
  </cellStyles>
  <dxfs count="2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4A6B8BF0-F847-481A-BEDD-261354F5F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B90C9F26-FEE2-4919-8DD0-48D31792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2BE55C01-8647-4E10-8F0C-5C7F7B1A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A1250028-6B35-4CF5-8BA1-41DA68B2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EBD2CA4B-979B-47F9-96CA-D15A48C9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542BDC1F-E969-47FE-93F0-48D2F419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E4113040-A1F2-422A-ACB2-73E1167F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2A53E890-AFEB-4C47-AB82-37778176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797BA9E5-9238-446D-ABBA-B77934C6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CA29C3DD-74EB-4B53-95FA-62E4A1A89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6242C9CC-65F4-4F6D-B7A8-776E9CAC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B7B1AFC6-BA2C-4016-AA26-BD0E1063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2614337A-541F-4541-B374-9542B9EAB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A9FF5642-1618-4F38-8890-DA30E7CA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B35FED0B-4BD3-45DA-9EE5-515AF5A8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22C3CF2C-9B88-4386-8F58-5A2D5904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3E1FC205-DA0E-485C-8BED-2F75329B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492B42F7-DC56-44AC-A1A2-19B37EE5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F3C87B3D-1173-4412-BFB8-0C6802B7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294CE4E4-48AF-4E78-A615-67EF4D5F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5971C015-30F5-4549-AF97-03912296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17552DE0-8545-43FF-80E6-4766E7CB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3A903C7F-3670-4793-BA06-20D889AB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C36F0347-5574-4C0F-8CE2-958CEC86A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D47B84CB-132C-4D97-99F6-E8DE43747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8DD38001-3E16-4DB2-9268-E416900B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F5FFC5EF-6E25-43FE-B67E-82B1D485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797B9815-9AF1-460D-B7A5-BB7C08F4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723C73CB-BC8C-461A-82CC-EEE51966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918D39D6-1554-42E8-8294-5CB0CC1C2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B9294632-0220-43E7-8534-F802BAF5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7B4C0D7F-C419-4DE0-9D00-7BD6AA1FC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4E75B531-E8AA-4944-A501-675E823B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59D98749-A417-4899-A993-10FA757E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9C50118D-B57D-4AA4-9BA8-EF052344A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AB3CEAE6-30F6-4BB9-AB09-24D5AF125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FB9D0523-26A7-45CF-ABDE-FAEEC3C6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3B905ED2-DD7E-48BF-9604-60C153F0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9A1273B4-0C29-4214-AB1D-541FAA69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3D6F7539-1A3C-4E75-83DF-2A9D1B33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4511C1EB-8676-43F5-A9C3-C7952868F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BE967C2D-A6D9-4F5A-A4E3-135A4174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058A4A92-5A67-4BEE-8041-EE8F16844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2FCED98E-C912-47EA-804A-662237B9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59E30096-0C2A-441C-A9F7-65994AE4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5D97C800-90B2-4159-B19F-2E5CEF28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64645431-1678-497D-9CAB-13F249AE6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CB102A7E-B5F2-4DDF-BC06-B2E4DB25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2535D734-5717-4322-8E39-5B2FB21C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F8C4A326-8181-4788-B8AF-81508E5DE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A9BBA322-5244-4F80-B353-CEAC6986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46ED7E49-5F3E-4D20-BE69-A551628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757D204F-F0EC-4CC8-840F-4A9EAA68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3E96D098-9140-4E11-9610-C855F9D7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055BA31B-3CC3-409E-813B-3ECF867B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B47C6D50-3FFE-473D-95A9-91660B76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2E4BAB73-87D4-409B-A436-4CE45BE57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9762DBEA-D89C-4DC8-B7FF-97EF30D2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5E90698B-8A02-47CC-ACF5-975CE94B8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18DF81F2-F345-428D-942D-14E3A38E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1B9F1E71-109B-4DCF-9A16-5C5C713F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9E52CF49-19C0-42C3-9F20-5BE70719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8F4A60E8-DBBF-4F36-B7BA-8F445887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05826F94-F813-494F-A98B-5A89E54B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8084708C-7A93-4FB4-A962-46706A0E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22C8E55A-CF4B-4304-A63C-835E10F0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744FF49A-781C-4C45-8B92-73B18003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EE730493-14F4-4A10-B24D-81241129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B3E1294D-93FE-4293-8432-C59BD995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70539CBA-E3F5-477A-81FE-5291EF9E9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FF3A43AE-1CA4-4E1C-976B-2D1AFDC9F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1B43B874-7ADB-438C-95C4-0D3F95C8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0A789DCC-8700-4903-821F-1592C9A8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49F7CF0B-5079-4786-94DE-83D1D38A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68C46CE3-AE28-4B4D-B5DC-3A926686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B1D76387-E50A-4926-9F39-93D2BC02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0CE26A67-FCF0-4401-8E3D-14BCAFE97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724E45A8-EBFB-425E-A640-3D444645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459AE589-30B7-4983-BB2A-6EC2F480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3C58291D-16E5-4774-9EB0-6ABEC813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D99B32F5-F625-4F8F-8376-37013149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5B8023D5-D309-4C19-8B69-F66EA9BE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781FDE06-A726-48DD-8C91-E6AA8F16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2B144F2D-7A13-4EC2-919A-DB64D76D5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046B4091-1E21-4550-A5C8-834C3176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17A8414D-8676-4384-9B41-2029668E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7914EB61-DA14-4947-B1C2-53C0F815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D46E6C19-541F-412D-8CF1-D21014EA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C705E82F-E2AE-42CF-BCB7-92EC30FA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55D6D79A-BF54-448C-9BED-B9C94CAA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6051FA1D-D4C7-4927-BB11-28ACFB09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2F88D9E0-BE16-4F3F-9628-764E0B3F7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CFF355AB-E9C6-405B-9944-1AABF51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4BEA3CDE-6B4F-4ED6-A581-E5EC905E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37793CF9-F87D-425B-97B3-008545E3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894F9593-5E43-4582-8DDB-B015CE41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8" name="Picture 97" descr="https://mail.google.com/mail/u/1/images/cleardot.gif">
          <a:extLst>
            <a:ext uri="{FF2B5EF4-FFF2-40B4-BE49-F238E27FC236}">
              <a16:creationId xmlns:a16="http://schemas.microsoft.com/office/drawing/2014/main" id="{5A38738A-1F85-44BF-8C74-B4CD6BEF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9" name="Picture 98" descr="https://mail.google.com/mail/u/1/images/cleardot.gif">
          <a:extLst>
            <a:ext uri="{FF2B5EF4-FFF2-40B4-BE49-F238E27FC236}">
              <a16:creationId xmlns:a16="http://schemas.microsoft.com/office/drawing/2014/main" id="{FAC0767F-85FB-4049-BB30-70583334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0" name="Picture 99" descr="https://mail.google.com/mail/u/1/images/cleardot.gif">
          <a:extLst>
            <a:ext uri="{FF2B5EF4-FFF2-40B4-BE49-F238E27FC236}">
              <a16:creationId xmlns:a16="http://schemas.microsoft.com/office/drawing/2014/main" id="{9D384D9F-9856-4F45-AAA9-B6F7EF84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1" name="Picture 100" descr="https://mail.google.com/mail/u/1/images/cleardot.gif">
          <a:extLst>
            <a:ext uri="{FF2B5EF4-FFF2-40B4-BE49-F238E27FC236}">
              <a16:creationId xmlns:a16="http://schemas.microsoft.com/office/drawing/2014/main" id="{082B381D-0F7D-4BFC-A8F1-78A339B5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2" name="Picture 101" descr="https://mail.google.com/mail/u/1/images/cleardot.gif">
          <a:extLst>
            <a:ext uri="{FF2B5EF4-FFF2-40B4-BE49-F238E27FC236}">
              <a16:creationId xmlns:a16="http://schemas.microsoft.com/office/drawing/2014/main" id="{5F525F74-ACAF-41F0-8333-EBDF4A457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3" name="Picture 102" descr="https://mail.google.com/mail/u/1/images/cleardot.gif">
          <a:extLst>
            <a:ext uri="{FF2B5EF4-FFF2-40B4-BE49-F238E27FC236}">
              <a16:creationId xmlns:a16="http://schemas.microsoft.com/office/drawing/2014/main" id="{EC548031-9D57-4A4F-BF17-D88744AB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4" name="Picture 103" descr="https://mail.google.com/mail/u/1/images/cleardot.gif">
          <a:extLst>
            <a:ext uri="{FF2B5EF4-FFF2-40B4-BE49-F238E27FC236}">
              <a16:creationId xmlns:a16="http://schemas.microsoft.com/office/drawing/2014/main" id="{15ED76C0-8EC6-4D4D-B561-744DF5230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5" name="Picture 104" descr="https://mail.google.com/mail/u/1/images/cleardot.gif">
          <a:extLst>
            <a:ext uri="{FF2B5EF4-FFF2-40B4-BE49-F238E27FC236}">
              <a16:creationId xmlns:a16="http://schemas.microsoft.com/office/drawing/2014/main" id="{CFFE16B7-1048-4481-B7C8-1B3C001D2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6" name="Picture 105" descr="https://mail.google.com/mail/u/1/images/cleardot.gif">
          <a:extLst>
            <a:ext uri="{FF2B5EF4-FFF2-40B4-BE49-F238E27FC236}">
              <a16:creationId xmlns:a16="http://schemas.microsoft.com/office/drawing/2014/main" id="{EB97D4E6-C5B4-4BA5-AB88-011D981A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7" name="Picture 106" descr="https://mail.google.com/mail/u/1/images/cleardot.gif">
          <a:extLst>
            <a:ext uri="{FF2B5EF4-FFF2-40B4-BE49-F238E27FC236}">
              <a16:creationId xmlns:a16="http://schemas.microsoft.com/office/drawing/2014/main" id="{59446D5F-1D79-48EB-B4A1-B6E4A416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8" name="Picture 107" descr="https://mail.google.com/mail/u/1/images/cleardot.gif">
          <a:extLst>
            <a:ext uri="{FF2B5EF4-FFF2-40B4-BE49-F238E27FC236}">
              <a16:creationId xmlns:a16="http://schemas.microsoft.com/office/drawing/2014/main" id="{76CEB71D-CF06-48CA-BE24-821F9860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9" name="Picture 108" descr="https://mail.google.com/mail/u/1/images/cleardot.gif">
          <a:extLst>
            <a:ext uri="{FF2B5EF4-FFF2-40B4-BE49-F238E27FC236}">
              <a16:creationId xmlns:a16="http://schemas.microsoft.com/office/drawing/2014/main" id="{3A3E8138-0994-485B-BE53-198BC1B8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0" name="Picture 109" descr="https://mail.google.com/mail/u/1/images/cleardot.gif">
          <a:extLst>
            <a:ext uri="{FF2B5EF4-FFF2-40B4-BE49-F238E27FC236}">
              <a16:creationId xmlns:a16="http://schemas.microsoft.com/office/drawing/2014/main" id="{CEF33D37-9394-4A5C-AD27-42DB464B8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1" name="Picture 110" descr="https://mail.google.com/mail/u/1/images/cleardot.gif">
          <a:extLst>
            <a:ext uri="{FF2B5EF4-FFF2-40B4-BE49-F238E27FC236}">
              <a16:creationId xmlns:a16="http://schemas.microsoft.com/office/drawing/2014/main" id="{BF284099-5B5C-411A-90DC-1BE0F177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2" name="Picture 111" descr="https://mail.google.com/mail/u/1/images/cleardot.gif">
          <a:extLst>
            <a:ext uri="{FF2B5EF4-FFF2-40B4-BE49-F238E27FC236}">
              <a16:creationId xmlns:a16="http://schemas.microsoft.com/office/drawing/2014/main" id="{CAFDB361-6D93-45AB-90BD-E8CCEE66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3" name="Picture 112" descr="https://mail.google.com/mail/u/1/images/cleardot.gif">
          <a:extLst>
            <a:ext uri="{FF2B5EF4-FFF2-40B4-BE49-F238E27FC236}">
              <a16:creationId xmlns:a16="http://schemas.microsoft.com/office/drawing/2014/main" id="{A6AD2FAE-E4AD-4778-BBE8-1110C7B45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4" name="Picture 113" descr="https://mail.google.com/mail/u/1/images/cleardot.gif">
          <a:extLst>
            <a:ext uri="{FF2B5EF4-FFF2-40B4-BE49-F238E27FC236}">
              <a16:creationId xmlns:a16="http://schemas.microsoft.com/office/drawing/2014/main" id="{9081A1FD-36D6-4B1A-8271-AD473A8D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5" name="Picture 114" descr="https://mail.google.com/mail/u/1/images/cleardot.gif">
          <a:extLst>
            <a:ext uri="{FF2B5EF4-FFF2-40B4-BE49-F238E27FC236}">
              <a16:creationId xmlns:a16="http://schemas.microsoft.com/office/drawing/2014/main" id="{B8C26693-944A-4CA0-A511-F55958FF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6" name="Picture 115" descr="https://mail.google.com/mail/u/1/images/cleardot.gif">
          <a:extLst>
            <a:ext uri="{FF2B5EF4-FFF2-40B4-BE49-F238E27FC236}">
              <a16:creationId xmlns:a16="http://schemas.microsoft.com/office/drawing/2014/main" id="{8AB8A57E-E0E4-4A22-924A-82793DF2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7" name="Picture 116" descr="https://mail.google.com/mail/u/1/images/cleardot.gif">
          <a:extLst>
            <a:ext uri="{FF2B5EF4-FFF2-40B4-BE49-F238E27FC236}">
              <a16:creationId xmlns:a16="http://schemas.microsoft.com/office/drawing/2014/main" id="{817E4D90-E9B9-4FDB-B8D5-0255D673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8" name="Picture 117" descr="https://mail.google.com/mail/u/1/images/cleardot.gif">
          <a:extLst>
            <a:ext uri="{FF2B5EF4-FFF2-40B4-BE49-F238E27FC236}">
              <a16:creationId xmlns:a16="http://schemas.microsoft.com/office/drawing/2014/main" id="{23437B1B-3D85-4BF5-AD26-E5B7E66D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9" name="Picture 118" descr="https://mail.google.com/mail/u/1/images/cleardot.gif">
          <a:extLst>
            <a:ext uri="{FF2B5EF4-FFF2-40B4-BE49-F238E27FC236}">
              <a16:creationId xmlns:a16="http://schemas.microsoft.com/office/drawing/2014/main" id="{FEA99542-5E32-4760-9C35-2E7D9F731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0" name="Picture 119" descr="https://mail.google.com/mail/u/1/images/cleardot.gif">
          <a:extLst>
            <a:ext uri="{FF2B5EF4-FFF2-40B4-BE49-F238E27FC236}">
              <a16:creationId xmlns:a16="http://schemas.microsoft.com/office/drawing/2014/main" id="{08FFD8BA-8969-4B59-B47D-665DAE713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1" name="Picture 120" descr="https://mail.google.com/mail/u/1/images/cleardot.gif">
          <a:extLst>
            <a:ext uri="{FF2B5EF4-FFF2-40B4-BE49-F238E27FC236}">
              <a16:creationId xmlns:a16="http://schemas.microsoft.com/office/drawing/2014/main" id="{693D4008-B365-46A8-BAE0-D8CA89D9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2" name="Picture 121" descr="https://mail.google.com/mail/u/1/images/cleardot.gif">
          <a:extLst>
            <a:ext uri="{FF2B5EF4-FFF2-40B4-BE49-F238E27FC236}">
              <a16:creationId xmlns:a16="http://schemas.microsoft.com/office/drawing/2014/main" id="{2EE83D96-AC9C-450C-9CE8-E0CE5411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3" name="Picture 122" descr="https://mail.google.com/mail/u/1/images/cleardot.gif">
          <a:extLst>
            <a:ext uri="{FF2B5EF4-FFF2-40B4-BE49-F238E27FC236}">
              <a16:creationId xmlns:a16="http://schemas.microsoft.com/office/drawing/2014/main" id="{435FF28C-3130-4DE8-94F3-9CD63668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4" name="Picture 123" descr="https://mail.google.com/mail/u/1/images/cleardot.gif">
          <a:extLst>
            <a:ext uri="{FF2B5EF4-FFF2-40B4-BE49-F238E27FC236}">
              <a16:creationId xmlns:a16="http://schemas.microsoft.com/office/drawing/2014/main" id="{7D8B2992-D264-4AC5-B893-7A9A40A1A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5" name="Picture 124" descr="https://mail.google.com/mail/u/1/images/cleardot.gif">
          <a:extLst>
            <a:ext uri="{FF2B5EF4-FFF2-40B4-BE49-F238E27FC236}">
              <a16:creationId xmlns:a16="http://schemas.microsoft.com/office/drawing/2014/main" id="{6A352F7C-1F00-4EB8-977D-A1DA55A0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6" name="Picture 125" descr="https://mail.google.com/mail/u/1/images/cleardot.gif">
          <a:extLst>
            <a:ext uri="{FF2B5EF4-FFF2-40B4-BE49-F238E27FC236}">
              <a16:creationId xmlns:a16="http://schemas.microsoft.com/office/drawing/2014/main" id="{9BE7D837-AAE6-4A76-B7EF-F32D24DF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7" name="Picture 126" descr="https://mail.google.com/mail/u/1/images/cleardot.gif">
          <a:extLst>
            <a:ext uri="{FF2B5EF4-FFF2-40B4-BE49-F238E27FC236}">
              <a16:creationId xmlns:a16="http://schemas.microsoft.com/office/drawing/2014/main" id="{42CD4418-0287-4FF6-B5BF-9B5BD162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28" name="Picture 127" descr="https://mail.google.com/mail/u/1/images/cleardot.gif">
          <a:extLst>
            <a:ext uri="{FF2B5EF4-FFF2-40B4-BE49-F238E27FC236}">
              <a16:creationId xmlns:a16="http://schemas.microsoft.com/office/drawing/2014/main" id="{6116C0EA-D833-44AA-A53C-1BFD0F27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29" name="Picture 128" descr="https://mail.google.com/mail/u/1/images/cleardot.gif">
          <a:extLst>
            <a:ext uri="{FF2B5EF4-FFF2-40B4-BE49-F238E27FC236}">
              <a16:creationId xmlns:a16="http://schemas.microsoft.com/office/drawing/2014/main" id="{7F7AC308-355C-4B82-9818-BA585850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0" name="Picture 129" descr="https://mail.google.com/mail/u/1/images/cleardot.gif">
          <a:extLst>
            <a:ext uri="{FF2B5EF4-FFF2-40B4-BE49-F238E27FC236}">
              <a16:creationId xmlns:a16="http://schemas.microsoft.com/office/drawing/2014/main" id="{11ED376A-D258-49C8-BC05-75D66344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1" name="Picture 130" descr="https://mail.google.com/mail/u/1/images/cleardot.gif">
          <a:extLst>
            <a:ext uri="{FF2B5EF4-FFF2-40B4-BE49-F238E27FC236}">
              <a16:creationId xmlns:a16="http://schemas.microsoft.com/office/drawing/2014/main" id="{87155D80-154E-4687-B5A6-EB1CFF79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2" name="Picture 131" descr="https://mail.google.com/mail/u/1/images/cleardot.gif">
          <a:extLst>
            <a:ext uri="{FF2B5EF4-FFF2-40B4-BE49-F238E27FC236}">
              <a16:creationId xmlns:a16="http://schemas.microsoft.com/office/drawing/2014/main" id="{47F0E3BE-3F53-4986-817D-85195AC0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3" name="Picture 132" descr="https://mail.google.com/mail/u/1/images/cleardot.gif">
          <a:extLst>
            <a:ext uri="{FF2B5EF4-FFF2-40B4-BE49-F238E27FC236}">
              <a16:creationId xmlns:a16="http://schemas.microsoft.com/office/drawing/2014/main" id="{E127765F-923A-46F3-BC9D-D4576019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4" name="Picture 133" descr="https://mail.google.com/mail/u/1/images/cleardot.gif">
          <a:extLst>
            <a:ext uri="{FF2B5EF4-FFF2-40B4-BE49-F238E27FC236}">
              <a16:creationId xmlns:a16="http://schemas.microsoft.com/office/drawing/2014/main" id="{192FF6F6-B9DE-42B9-A6E5-64C8F22D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5" name="Picture 134" descr="https://mail.google.com/mail/u/1/images/cleardot.gif">
          <a:extLst>
            <a:ext uri="{FF2B5EF4-FFF2-40B4-BE49-F238E27FC236}">
              <a16:creationId xmlns:a16="http://schemas.microsoft.com/office/drawing/2014/main" id="{4C84806D-8768-467E-BDC0-5496311A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6" name="Picture 135" descr="https://mail.google.com/mail/u/1/images/cleardot.gif">
          <a:extLst>
            <a:ext uri="{FF2B5EF4-FFF2-40B4-BE49-F238E27FC236}">
              <a16:creationId xmlns:a16="http://schemas.microsoft.com/office/drawing/2014/main" id="{2039748A-528B-480B-B895-346C46503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7" name="Picture 136" descr="https://mail.google.com/mail/u/1/images/cleardot.gif">
          <a:extLst>
            <a:ext uri="{FF2B5EF4-FFF2-40B4-BE49-F238E27FC236}">
              <a16:creationId xmlns:a16="http://schemas.microsoft.com/office/drawing/2014/main" id="{C5B7C625-4C22-437A-ADB5-4D4C1824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8" name="Picture 137" descr="https://mail.google.com/mail/u/1/images/cleardot.gif">
          <a:extLst>
            <a:ext uri="{FF2B5EF4-FFF2-40B4-BE49-F238E27FC236}">
              <a16:creationId xmlns:a16="http://schemas.microsoft.com/office/drawing/2014/main" id="{236BCEB6-4F76-42BC-9B62-E75B49E60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9" name="Picture 138" descr="https://mail.google.com/mail/u/1/images/cleardot.gif">
          <a:extLst>
            <a:ext uri="{FF2B5EF4-FFF2-40B4-BE49-F238E27FC236}">
              <a16:creationId xmlns:a16="http://schemas.microsoft.com/office/drawing/2014/main" id="{794BE71A-B94E-4AB4-BA2C-8692B985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0" name="Picture 139" descr="https://mail.google.com/mail/u/1/images/cleardot.gif">
          <a:extLst>
            <a:ext uri="{FF2B5EF4-FFF2-40B4-BE49-F238E27FC236}">
              <a16:creationId xmlns:a16="http://schemas.microsoft.com/office/drawing/2014/main" id="{D929BCF4-26A9-4C40-8A1D-B94D2B87E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1" name="Picture 140" descr="https://mail.google.com/mail/u/1/images/cleardot.gif">
          <a:extLst>
            <a:ext uri="{FF2B5EF4-FFF2-40B4-BE49-F238E27FC236}">
              <a16:creationId xmlns:a16="http://schemas.microsoft.com/office/drawing/2014/main" id="{6E9F127D-1F67-4EC3-89BF-1A8EB47A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2" name="Picture 141" descr="https://mail.google.com/mail/u/1/images/cleardot.gif">
          <a:extLst>
            <a:ext uri="{FF2B5EF4-FFF2-40B4-BE49-F238E27FC236}">
              <a16:creationId xmlns:a16="http://schemas.microsoft.com/office/drawing/2014/main" id="{CE84ADB1-2308-4D04-A7A2-5F4B114D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3" name="Picture 142" descr="https://mail.google.com/mail/u/1/images/cleardot.gif">
          <a:extLst>
            <a:ext uri="{FF2B5EF4-FFF2-40B4-BE49-F238E27FC236}">
              <a16:creationId xmlns:a16="http://schemas.microsoft.com/office/drawing/2014/main" id="{D50BE313-83BA-4A27-8108-2814C0AD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4" name="Picture 143" descr="https://mail.google.com/mail/u/1/images/cleardot.gif">
          <a:extLst>
            <a:ext uri="{FF2B5EF4-FFF2-40B4-BE49-F238E27FC236}">
              <a16:creationId xmlns:a16="http://schemas.microsoft.com/office/drawing/2014/main" id="{AB3AA064-7708-437F-9930-FF908463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5" name="Picture 144" descr="https://mail.google.com/mail/u/1/images/cleardot.gif">
          <a:extLst>
            <a:ext uri="{FF2B5EF4-FFF2-40B4-BE49-F238E27FC236}">
              <a16:creationId xmlns:a16="http://schemas.microsoft.com/office/drawing/2014/main" id="{C05D78A2-A5C2-4706-9427-6A90F362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6" name="Picture 145" descr="https://mail.google.com/mail/u/1/images/cleardot.gif">
          <a:extLst>
            <a:ext uri="{FF2B5EF4-FFF2-40B4-BE49-F238E27FC236}">
              <a16:creationId xmlns:a16="http://schemas.microsoft.com/office/drawing/2014/main" id="{C7BDF83D-0076-4DEA-818C-467292A4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7" name="Picture 146" descr="https://mail.google.com/mail/u/1/images/cleardot.gif">
          <a:extLst>
            <a:ext uri="{FF2B5EF4-FFF2-40B4-BE49-F238E27FC236}">
              <a16:creationId xmlns:a16="http://schemas.microsoft.com/office/drawing/2014/main" id="{E48A3C49-5957-4803-91C4-963BB310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8" name="Picture 147" descr="https://mail.google.com/mail/u/1/images/cleardot.gif">
          <a:extLst>
            <a:ext uri="{FF2B5EF4-FFF2-40B4-BE49-F238E27FC236}">
              <a16:creationId xmlns:a16="http://schemas.microsoft.com/office/drawing/2014/main" id="{67BCEC37-BBE9-4A6A-B598-5AE7CCFF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9" name="Picture 148" descr="https://mail.google.com/mail/u/1/images/cleardot.gif">
          <a:extLst>
            <a:ext uri="{FF2B5EF4-FFF2-40B4-BE49-F238E27FC236}">
              <a16:creationId xmlns:a16="http://schemas.microsoft.com/office/drawing/2014/main" id="{58712F77-6E60-4D8A-A77F-E6F9567A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0" name="Picture 149" descr="https://mail.google.com/mail/u/1/images/cleardot.gif">
          <a:extLst>
            <a:ext uri="{FF2B5EF4-FFF2-40B4-BE49-F238E27FC236}">
              <a16:creationId xmlns:a16="http://schemas.microsoft.com/office/drawing/2014/main" id="{722B7A8A-FAAE-4A5B-8441-D5F30680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1" name="Picture 150" descr="https://mail.google.com/mail/u/1/images/cleardot.gif">
          <a:extLst>
            <a:ext uri="{FF2B5EF4-FFF2-40B4-BE49-F238E27FC236}">
              <a16:creationId xmlns:a16="http://schemas.microsoft.com/office/drawing/2014/main" id="{FDAFCE4C-39E8-4C41-9802-07B654DA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2" name="Picture 151" descr="https://mail.google.com/mail/u/1/images/cleardot.gif">
          <a:extLst>
            <a:ext uri="{FF2B5EF4-FFF2-40B4-BE49-F238E27FC236}">
              <a16:creationId xmlns:a16="http://schemas.microsoft.com/office/drawing/2014/main" id="{C4F19F0F-DDD8-4783-9494-79A1DDE9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3" name="Picture 152" descr="https://mail.google.com/mail/u/1/images/cleardot.gif">
          <a:extLst>
            <a:ext uri="{FF2B5EF4-FFF2-40B4-BE49-F238E27FC236}">
              <a16:creationId xmlns:a16="http://schemas.microsoft.com/office/drawing/2014/main" id="{0C839054-8FA8-4EF3-9784-AC7A8BBB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4" name="Picture 153" descr="https://mail.google.com/mail/u/1/images/cleardot.gif">
          <a:extLst>
            <a:ext uri="{FF2B5EF4-FFF2-40B4-BE49-F238E27FC236}">
              <a16:creationId xmlns:a16="http://schemas.microsoft.com/office/drawing/2014/main" id="{83B4ADC9-9B04-41D6-B992-E9482E1C2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5" name="Picture 154" descr="https://mail.google.com/mail/u/1/images/cleardot.gif">
          <a:extLst>
            <a:ext uri="{FF2B5EF4-FFF2-40B4-BE49-F238E27FC236}">
              <a16:creationId xmlns:a16="http://schemas.microsoft.com/office/drawing/2014/main" id="{F2C48DF2-4DE1-4E3D-878C-BED3117BC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6" name="Picture 155" descr="https://mail.google.com/mail/u/1/images/cleardot.gif">
          <a:extLst>
            <a:ext uri="{FF2B5EF4-FFF2-40B4-BE49-F238E27FC236}">
              <a16:creationId xmlns:a16="http://schemas.microsoft.com/office/drawing/2014/main" id="{FE3D206E-5188-4AE3-A0AA-6DE7C355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7" name="Picture 156" descr="https://mail.google.com/mail/u/1/images/cleardot.gif">
          <a:extLst>
            <a:ext uri="{FF2B5EF4-FFF2-40B4-BE49-F238E27FC236}">
              <a16:creationId xmlns:a16="http://schemas.microsoft.com/office/drawing/2014/main" id="{A8389845-2EDE-47B2-9B54-70DFC689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8" name="Picture 157" descr="https://mail.google.com/mail/u/1/images/cleardot.gif">
          <a:extLst>
            <a:ext uri="{FF2B5EF4-FFF2-40B4-BE49-F238E27FC236}">
              <a16:creationId xmlns:a16="http://schemas.microsoft.com/office/drawing/2014/main" id="{CAC16597-CDB2-48DF-AD6C-80A12B71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9" name="Picture 158" descr="https://mail.google.com/mail/u/1/images/cleardot.gif">
          <a:extLst>
            <a:ext uri="{FF2B5EF4-FFF2-40B4-BE49-F238E27FC236}">
              <a16:creationId xmlns:a16="http://schemas.microsoft.com/office/drawing/2014/main" id="{109D3773-4B62-485A-9FCD-93F5F580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0" name="Picture 159" descr="https://mail.google.com/mail/u/1/images/cleardot.gif">
          <a:extLst>
            <a:ext uri="{FF2B5EF4-FFF2-40B4-BE49-F238E27FC236}">
              <a16:creationId xmlns:a16="http://schemas.microsoft.com/office/drawing/2014/main" id="{DCD07A78-28BD-4692-8C82-CB104EF7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1" name="Picture 160" descr="https://mail.google.com/mail/u/1/images/cleardot.gif">
          <a:extLst>
            <a:ext uri="{FF2B5EF4-FFF2-40B4-BE49-F238E27FC236}">
              <a16:creationId xmlns:a16="http://schemas.microsoft.com/office/drawing/2014/main" id="{D0EF10B4-4879-4A9B-BBA1-C09CDCF9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2" name="Picture 161" descr="https://mail.google.com/mail/u/1/images/cleardot.gif">
          <a:extLst>
            <a:ext uri="{FF2B5EF4-FFF2-40B4-BE49-F238E27FC236}">
              <a16:creationId xmlns:a16="http://schemas.microsoft.com/office/drawing/2014/main" id="{781E4B5F-1544-48C1-92B2-09BEA159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3" name="Picture 162" descr="https://mail.google.com/mail/u/1/images/cleardot.gif">
          <a:extLst>
            <a:ext uri="{FF2B5EF4-FFF2-40B4-BE49-F238E27FC236}">
              <a16:creationId xmlns:a16="http://schemas.microsoft.com/office/drawing/2014/main" id="{EBC4E79B-5210-422F-9F3E-D8C5BBDD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4" name="Picture 163" descr="https://mail.google.com/mail/u/1/images/cleardot.gif">
          <a:extLst>
            <a:ext uri="{FF2B5EF4-FFF2-40B4-BE49-F238E27FC236}">
              <a16:creationId xmlns:a16="http://schemas.microsoft.com/office/drawing/2014/main" id="{1CF1E3E6-9E03-48D2-BB96-E962F43C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5" name="Picture 164" descr="https://mail.google.com/mail/u/1/images/cleardot.gif">
          <a:extLst>
            <a:ext uri="{FF2B5EF4-FFF2-40B4-BE49-F238E27FC236}">
              <a16:creationId xmlns:a16="http://schemas.microsoft.com/office/drawing/2014/main" id="{79FAF063-3C07-4465-8BE7-F6FD8C0D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6" name="Picture 165" descr="https://mail.google.com/mail/u/1/images/cleardot.gif">
          <a:extLst>
            <a:ext uri="{FF2B5EF4-FFF2-40B4-BE49-F238E27FC236}">
              <a16:creationId xmlns:a16="http://schemas.microsoft.com/office/drawing/2014/main" id="{79C09320-9593-4459-80A8-4E92B0B0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7" name="Picture 166" descr="https://mail.google.com/mail/u/1/images/cleardot.gif">
          <a:extLst>
            <a:ext uri="{FF2B5EF4-FFF2-40B4-BE49-F238E27FC236}">
              <a16:creationId xmlns:a16="http://schemas.microsoft.com/office/drawing/2014/main" id="{36B67215-272F-4421-8811-1D3BDEE1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8" name="Picture 167" descr="https://mail.google.com/mail/u/1/images/cleardot.gif">
          <a:extLst>
            <a:ext uri="{FF2B5EF4-FFF2-40B4-BE49-F238E27FC236}">
              <a16:creationId xmlns:a16="http://schemas.microsoft.com/office/drawing/2014/main" id="{BFAEA523-9B4F-4F87-82D4-B2269298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9" name="Picture 168" descr="https://mail.google.com/mail/u/1/images/cleardot.gif">
          <a:extLst>
            <a:ext uri="{FF2B5EF4-FFF2-40B4-BE49-F238E27FC236}">
              <a16:creationId xmlns:a16="http://schemas.microsoft.com/office/drawing/2014/main" id="{FE3B4B63-7E9F-4C29-B6E8-4B29A4E9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0" name="Picture 169" descr="https://mail.google.com/mail/u/1/images/cleardot.gif">
          <a:extLst>
            <a:ext uri="{FF2B5EF4-FFF2-40B4-BE49-F238E27FC236}">
              <a16:creationId xmlns:a16="http://schemas.microsoft.com/office/drawing/2014/main" id="{F7E0B647-73D0-431C-952D-1CFE3383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1" name="Picture 170" descr="https://mail.google.com/mail/u/1/images/cleardot.gif">
          <a:extLst>
            <a:ext uri="{FF2B5EF4-FFF2-40B4-BE49-F238E27FC236}">
              <a16:creationId xmlns:a16="http://schemas.microsoft.com/office/drawing/2014/main" id="{CCD9EB0B-199B-40DB-ABD6-958AC00B7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2" name="Picture 171" descr="https://mail.google.com/mail/u/1/images/cleardot.gif">
          <a:extLst>
            <a:ext uri="{FF2B5EF4-FFF2-40B4-BE49-F238E27FC236}">
              <a16:creationId xmlns:a16="http://schemas.microsoft.com/office/drawing/2014/main" id="{D56DC35D-8C95-42F6-8991-9EF570ABC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3" name="Picture 172" descr="https://mail.google.com/mail/u/1/images/cleardot.gif">
          <a:extLst>
            <a:ext uri="{FF2B5EF4-FFF2-40B4-BE49-F238E27FC236}">
              <a16:creationId xmlns:a16="http://schemas.microsoft.com/office/drawing/2014/main" id="{4EBF105F-CE25-4BA0-ADAA-FB9B27CFC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4" name="Picture 173" descr="https://mail.google.com/mail/u/1/images/cleardot.gif">
          <a:extLst>
            <a:ext uri="{FF2B5EF4-FFF2-40B4-BE49-F238E27FC236}">
              <a16:creationId xmlns:a16="http://schemas.microsoft.com/office/drawing/2014/main" id="{CC9FA934-735A-434B-9622-A272181B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5" name="Picture 174" descr="https://mail.google.com/mail/u/1/images/cleardot.gif">
          <a:extLst>
            <a:ext uri="{FF2B5EF4-FFF2-40B4-BE49-F238E27FC236}">
              <a16:creationId xmlns:a16="http://schemas.microsoft.com/office/drawing/2014/main" id="{AB67D71D-D41B-41E1-831C-AC8C837DB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6" name="Picture 175" descr="https://mail.google.com/mail/u/1/images/cleardot.gif">
          <a:extLst>
            <a:ext uri="{FF2B5EF4-FFF2-40B4-BE49-F238E27FC236}">
              <a16:creationId xmlns:a16="http://schemas.microsoft.com/office/drawing/2014/main" id="{0953C421-F15B-458B-9F9C-A6C2B3B1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7" name="Picture 176" descr="https://mail.google.com/mail/u/1/images/cleardot.gif">
          <a:extLst>
            <a:ext uri="{FF2B5EF4-FFF2-40B4-BE49-F238E27FC236}">
              <a16:creationId xmlns:a16="http://schemas.microsoft.com/office/drawing/2014/main" id="{DDBD01D8-6A52-4AF2-8345-62AC7430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8" name="Picture 177" descr="https://mail.google.com/mail/u/1/images/cleardot.gif">
          <a:extLst>
            <a:ext uri="{FF2B5EF4-FFF2-40B4-BE49-F238E27FC236}">
              <a16:creationId xmlns:a16="http://schemas.microsoft.com/office/drawing/2014/main" id="{3AF104AD-27E9-4614-B04F-4162545F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9" name="Picture 178" descr="https://mail.google.com/mail/u/1/images/cleardot.gif">
          <a:extLst>
            <a:ext uri="{FF2B5EF4-FFF2-40B4-BE49-F238E27FC236}">
              <a16:creationId xmlns:a16="http://schemas.microsoft.com/office/drawing/2014/main" id="{523498B2-2238-49CE-9897-7320063F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0" name="Picture 179" descr="https://mail.google.com/mail/u/1/images/cleardot.gif">
          <a:extLst>
            <a:ext uri="{FF2B5EF4-FFF2-40B4-BE49-F238E27FC236}">
              <a16:creationId xmlns:a16="http://schemas.microsoft.com/office/drawing/2014/main" id="{30EE6896-D4AF-44D1-9A01-686F0AB7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1" name="Picture 180" descr="https://mail.google.com/mail/u/1/images/cleardot.gif">
          <a:extLst>
            <a:ext uri="{FF2B5EF4-FFF2-40B4-BE49-F238E27FC236}">
              <a16:creationId xmlns:a16="http://schemas.microsoft.com/office/drawing/2014/main" id="{C6A2218D-672D-4C0D-B36C-EC3805C0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2" name="Picture 181" descr="https://mail.google.com/mail/u/1/images/cleardot.gif">
          <a:extLst>
            <a:ext uri="{FF2B5EF4-FFF2-40B4-BE49-F238E27FC236}">
              <a16:creationId xmlns:a16="http://schemas.microsoft.com/office/drawing/2014/main" id="{E7E72057-C690-4AEA-B30D-CF8D9246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3" name="Picture 182" descr="https://mail.google.com/mail/u/1/images/cleardot.gif">
          <a:extLst>
            <a:ext uri="{FF2B5EF4-FFF2-40B4-BE49-F238E27FC236}">
              <a16:creationId xmlns:a16="http://schemas.microsoft.com/office/drawing/2014/main" id="{617FC287-9BD1-4AA3-97CD-2CAD0B7A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4" name="Picture 183" descr="https://mail.google.com/mail/u/1/images/cleardot.gif">
          <a:extLst>
            <a:ext uri="{FF2B5EF4-FFF2-40B4-BE49-F238E27FC236}">
              <a16:creationId xmlns:a16="http://schemas.microsoft.com/office/drawing/2014/main" id="{D8D49979-F2D4-4644-B521-DC22AB442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5" name="Picture 184" descr="https://mail.google.com/mail/u/1/images/cleardot.gif">
          <a:extLst>
            <a:ext uri="{FF2B5EF4-FFF2-40B4-BE49-F238E27FC236}">
              <a16:creationId xmlns:a16="http://schemas.microsoft.com/office/drawing/2014/main" id="{E6788A3E-0418-44A8-BE8C-CF77C39C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6" name="Picture 185" descr="https://mail.google.com/mail/u/1/images/cleardot.gif">
          <a:extLst>
            <a:ext uri="{FF2B5EF4-FFF2-40B4-BE49-F238E27FC236}">
              <a16:creationId xmlns:a16="http://schemas.microsoft.com/office/drawing/2014/main" id="{B272834C-57F5-462F-BF17-60E87663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7" name="Picture 186" descr="https://mail.google.com/mail/u/1/images/cleardot.gif">
          <a:extLst>
            <a:ext uri="{FF2B5EF4-FFF2-40B4-BE49-F238E27FC236}">
              <a16:creationId xmlns:a16="http://schemas.microsoft.com/office/drawing/2014/main" id="{4CA9A2CC-1077-4C29-8E13-A99DD9285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8" name="Picture 187" descr="https://mail.google.com/mail/u/1/images/cleardot.gif">
          <a:extLst>
            <a:ext uri="{FF2B5EF4-FFF2-40B4-BE49-F238E27FC236}">
              <a16:creationId xmlns:a16="http://schemas.microsoft.com/office/drawing/2014/main" id="{336087BF-4C25-4541-94E5-C871E3FB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9" name="Picture 188" descr="https://mail.google.com/mail/u/1/images/cleardot.gif">
          <a:extLst>
            <a:ext uri="{FF2B5EF4-FFF2-40B4-BE49-F238E27FC236}">
              <a16:creationId xmlns:a16="http://schemas.microsoft.com/office/drawing/2014/main" id="{F5CBFB61-6339-4A8B-B3A7-815AED28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0" name="Picture 189" descr="https://mail.google.com/mail/u/1/images/cleardot.gif">
          <a:extLst>
            <a:ext uri="{FF2B5EF4-FFF2-40B4-BE49-F238E27FC236}">
              <a16:creationId xmlns:a16="http://schemas.microsoft.com/office/drawing/2014/main" id="{EEAC1031-E889-49CE-B174-42BEDFC9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1" name="Picture 190" descr="https://mail.google.com/mail/u/1/images/cleardot.gif">
          <a:extLst>
            <a:ext uri="{FF2B5EF4-FFF2-40B4-BE49-F238E27FC236}">
              <a16:creationId xmlns:a16="http://schemas.microsoft.com/office/drawing/2014/main" id="{700A6344-61F5-4E32-94CE-FD47B667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2" name="Picture 191" descr="https://mail.google.com/mail/u/1/images/cleardot.gif">
          <a:extLst>
            <a:ext uri="{FF2B5EF4-FFF2-40B4-BE49-F238E27FC236}">
              <a16:creationId xmlns:a16="http://schemas.microsoft.com/office/drawing/2014/main" id="{E4482C63-6A62-4CE6-9E3C-67D655D6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3" name="Picture 192" descr="https://mail.google.com/mail/u/1/images/cleardot.gif">
          <a:extLst>
            <a:ext uri="{FF2B5EF4-FFF2-40B4-BE49-F238E27FC236}">
              <a16:creationId xmlns:a16="http://schemas.microsoft.com/office/drawing/2014/main" id="{08301729-58EF-4D90-A219-55893D52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4" name="Picture 193" descr="https://mail.google.com/mail/u/1/images/cleardot.gif">
          <a:extLst>
            <a:ext uri="{FF2B5EF4-FFF2-40B4-BE49-F238E27FC236}">
              <a16:creationId xmlns:a16="http://schemas.microsoft.com/office/drawing/2014/main" id="{ED8FFDB8-7C20-40E0-9319-86AD0036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5" name="Picture 194" descr="https://mail.google.com/mail/u/1/images/cleardot.gif">
          <a:extLst>
            <a:ext uri="{FF2B5EF4-FFF2-40B4-BE49-F238E27FC236}">
              <a16:creationId xmlns:a16="http://schemas.microsoft.com/office/drawing/2014/main" id="{79AE9EF1-8793-4264-B4C7-4DEA4009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6" name="Picture 195" descr="https://mail.google.com/mail/u/1/images/cleardot.gif">
          <a:extLst>
            <a:ext uri="{FF2B5EF4-FFF2-40B4-BE49-F238E27FC236}">
              <a16:creationId xmlns:a16="http://schemas.microsoft.com/office/drawing/2014/main" id="{C6B26868-A275-4004-836C-8370D3D6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7" name="Picture 196" descr="https://mail.google.com/mail/u/1/images/cleardot.gif">
          <a:extLst>
            <a:ext uri="{FF2B5EF4-FFF2-40B4-BE49-F238E27FC236}">
              <a16:creationId xmlns:a16="http://schemas.microsoft.com/office/drawing/2014/main" id="{7B03D27E-6D09-4FF5-A697-763F5C16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8" name="Picture 197" descr="https://mail.google.com/mail/u/1/images/cleardot.gif">
          <a:extLst>
            <a:ext uri="{FF2B5EF4-FFF2-40B4-BE49-F238E27FC236}">
              <a16:creationId xmlns:a16="http://schemas.microsoft.com/office/drawing/2014/main" id="{FB4D4C69-7A67-475E-9497-0A47652F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9" name="Picture 198" descr="https://mail.google.com/mail/u/1/images/cleardot.gif">
          <a:extLst>
            <a:ext uri="{FF2B5EF4-FFF2-40B4-BE49-F238E27FC236}">
              <a16:creationId xmlns:a16="http://schemas.microsoft.com/office/drawing/2014/main" id="{1EBB756F-CA71-47E1-BD53-09E2252D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0" name="Picture 199" descr="https://mail.google.com/mail/u/1/images/cleardot.gif">
          <a:extLst>
            <a:ext uri="{FF2B5EF4-FFF2-40B4-BE49-F238E27FC236}">
              <a16:creationId xmlns:a16="http://schemas.microsoft.com/office/drawing/2014/main" id="{4A4585EF-71D7-42F0-9FA4-5E202CDB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1" name="Picture 200" descr="https://mail.google.com/mail/u/1/images/cleardot.gif">
          <a:extLst>
            <a:ext uri="{FF2B5EF4-FFF2-40B4-BE49-F238E27FC236}">
              <a16:creationId xmlns:a16="http://schemas.microsoft.com/office/drawing/2014/main" id="{7C15638C-7E07-427A-9885-9F1391AC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2" name="Picture 201" descr="https://mail.google.com/mail/u/1/images/cleardot.gif">
          <a:extLst>
            <a:ext uri="{FF2B5EF4-FFF2-40B4-BE49-F238E27FC236}">
              <a16:creationId xmlns:a16="http://schemas.microsoft.com/office/drawing/2014/main" id="{91CCE183-CF44-400B-ABEA-1A91C70D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3" name="Picture 202" descr="https://mail.google.com/mail/u/1/images/cleardot.gif">
          <a:extLst>
            <a:ext uri="{FF2B5EF4-FFF2-40B4-BE49-F238E27FC236}">
              <a16:creationId xmlns:a16="http://schemas.microsoft.com/office/drawing/2014/main" id="{C22C0F30-74EC-42BB-A4E3-EFC3E604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4" name="Picture 203" descr="https://mail.google.com/mail/u/1/images/cleardot.gif">
          <a:extLst>
            <a:ext uri="{FF2B5EF4-FFF2-40B4-BE49-F238E27FC236}">
              <a16:creationId xmlns:a16="http://schemas.microsoft.com/office/drawing/2014/main" id="{30BD29C9-6E25-4735-8BB2-430339F8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5" name="Picture 204" descr="https://mail.google.com/mail/u/1/images/cleardot.gif">
          <a:extLst>
            <a:ext uri="{FF2B5EF4-FFF2-40B4-BE49-F238E27FC236}">
              <a16:creationId xmlns:a16="http://schemas.microsoft.com/office/drawing/2014/main" id="{5B8BF839-FC37-4138-935A-1032A6A3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6" name="Picture 205" descr="https://mail.google.com/mail/u/1/images/cleardot.gif">
          <a:extLst>
            <a:ext uri="{FF2B5EF4-FFF2-40B4-BE49-F238E27FC236}">
              <a16:creationId xmlns:a16="http://schemas.microsoft.com/office/drawing/2014/main" id="{9217C971-795C-4C5F-B4C0-D346F337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7" name="Picture 206" descr="https://mail.google.com/mail/u/1/images/cleardot.gif">
          <a:extLst>
            <a:ext uri="{FF2B5EF4-FFF2-40B4-BE49-F238E27FC236}">
              <a16:creationId xmlns:a16="http://schemas.microsoft.com/office/drawing/2014/main" id="{178888C1-79C6-4AB5-BB03-38A4F2C8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8" name="Picture 207" descr="https://mail.google.com/mail/u/1/images/cleardot.gif">
          <a:extLst>
            <a:ext uri="{FF2B5EF4-FFF2-40B4-BE49-F238E27FC236}">
              <a16:creationId xmlns:a16="http://schemas.microsoft.com/office/drawing/2014/main" id="{46556249-D191-4CD7-8FF6-C236DC57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9" name="Picture 208" descr="https://mail.google.com/mail/u/1/images/cleardot.gif">
          <a:extLst>
            <a:ext uri="{FF2B5EF4-FFF2-40B4-BE49-F238E27FC236}">
              <a16:creationId xmlns:a16="http://schemas.microsoft.com/office/drawing/2014/main" id="{8B083251-1891-4E18-9D40-BC032F60F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0" name="Picture 209" descr="https://mail.google.com/mail/u/1/images/cleardot.gif">
          <a:extLst>
            <a:ext uri="{FF2B5EF4-FFF2-40B4-BE49-F238E27FC236}">
              <a16:creationId xmlns:a16="http://schemas.microsoft.com/office/drawing/2014/main" id="{7B7AD8B3-5E2E-48C0-92A2-34D473E6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1" name="Picture 210" descr="https://mail.google.com/mail/u/1/images/cleardot.gif">
          <a:extLst>
            <a:ext uri="{FF2B5EF4-FFF2-40B4-BE49-F238E27FC236}">
              <a16:creationId xmlns:a16="http://schemas.microsoft.com/office/drawing/2014/main" id="{9FB2B038-B7B1-4704-97D7-56DDC2EFB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2" name="Picture 211" descr="https://mail.google.com/mail/u/1/images/cleardot.gif">
          <a:extLst>
            <a:ext uri="{FF2B5EF4-FFF2-40B4-BE49-F238E27FC236}">
              <a16:creationId xmlns:a16="http://schemas.microsoft.com/office/drawing/2014/main" id="{B2154814-D970-4C7D-8113-43032BF5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3" name="Picture 212" descr="https://mail.google.com/mail/u/1/images/cleardot.gif">
          <a:extLst>
            <a:ext uri="{FF2B5EF4-FFF2-40B4-BE49-F238E27FC236}">
              <a16:creationId xmlns:a16="http://schemas.microsoft.com/office/drawing/2014/main" id="{436FA838-43E4-42C1-8FBA-C14CDF2CD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4" name="Picture 213" descr="https://mail.google.com/mail/u/1/images/cleardot.gif">
          <a:extLst>
            <a:ext uri="{FF2B5EF4-FFF2-40B4-BE49-F238E27FC236}">
              <a16:creationId xmlns:a16="http://schemas.microsoft.com/office/drawing/2014/main" id="{B2C757B8-F548-4FC8-92A9-FB6AF9DB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5" name="Picture 214" descr="https://mail.google.com/mail/u/1/images/cleardot.gif">
          <a:extLst>
            <a:ext uri="{FF2B5EF4-FFF2-40B4-BE49-F238E27FC236}">
              <a16:creationId xmlns:a16="http://schemas.microsoft.com/office/drawing/2014/main" id="{34EFD3FF-559C-4B89-A5EA-0296D6AB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6" name="Picture 215" descr="https://mail.google.com/mail/u/1/images/cleardot.gif">
          <a:extLst>
            <a:ext uri="{FF2B5EF4-FFF2-40B4-BE49-F238E27FC236}">
              <a16:creationId xmlns:a16="http://schemas.microsoft.com/office/drawing/2014/main" id="{599465A6-5B6C-4EDB-9D73-4FB60F2A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7" name="Picture 216" descr="https://mail.google.com/mail/u/1/images/cleardot.gif">
          <a:extLst>
            <a:ext uri="{FF2B5EF4-FFF2-40B4-BE49-F238E27FC236}">
              <a16:creationId xmlns:a16="http://schemas.microsoft.com/office/drawing/2014/main" id="{A5CA84FC-6DD8-4727-B65B-703851CB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8" name="Picture 217" descr="https://mail.google.com/mail/u/1/images/cleardot.gif">
          <a:extLst>
            <a:ext uri="{FF2B5EF4-FFF2-40B4-BE49-F238E27FC236}">
              <a16:creationId xmlns:a16="http://schemas.microsoft.com/office/drawing/2014/main" id="{54C76EF5-975C-4436-BBB4-450D6A4D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9" name="Picture 218" descr="https://mail.google.com/mail/u/1/images/cleardot.gif">
          <a:extLst>
            <a:ext uri="{FF2B5EF4-FFF2-40B4-BE49-F238E27FC236}">
              <a16:creationId xmlns:a16="http://schemas.microsoft.com/office/drawing/2014/main" id="{C3CDFCC6-458D-4340-BBCC-AA7838642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0" name="Picture 219" descr="https://mail.google.com/mail/u/1/images/cleardot.gif">
          <a:extLst>
            <a:ext uri="{FF2B5EF4-FFF2-40B4-BE49-F238E27FC236}">
              <a16:creationId xmlns:a16="http://schemas.microsoft.com/office/drawing/2014/main" id="{181E3D5F-7CEC-4C87-9056-225E5549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1" name="Picture 220" descr="https://mail.google.com/mail/u/1/images/cleardot.gif">
          <a:extLst>
            <a:ext uri="{FF2B5EF4-FFF2-40B4-BE49-F238E27FC236}">
              <a16:creationId xmlns:a16="http://schemas.microsoft.com/office/drawing/2014/main" id="{4B614656-F4D2-444F-809A-5048863E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2" name="Picture 221" descr="https://mail.google.com/mail/u/1/images/cleardot.gif">
          <a:extLst>
            <a:ext uri="{FF2B5EF4-FFF2-40B4-BE49-F238E27FC236}">
              <a16:creationId xmlns:a16="http://schemas.microsoft.com/office/drawing/2014/main" id="{EDFFFC4F-7D04-46B6-9BC3-05523C6D2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3" name="Picture 222" descr="https://mail.google.com/mail/u/1/images/cleardot.gif">
          <a:extLst>
            <a:ext uri="{FF2B5EF4-FFF2-40B4-BE49-F238E27FC236}">
              <a16:creationId xmlns:a16="http://schemas.microsoft.com/office/drawing/2014/main" id="{908AB56E-6098-437A-BE51-B3879246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4" name="Picture 223" descr="https://mail.google.com/mail/u/1/images/cleardot.gif">
          <a:extLst>
            <a:ext uri="{FF2B5EF4-FFF2-40B4-BE49-F238E27FC236}">
              <a16:creationId xmlns:a16="http://schemas.microsoft.com/office/drawing/2014/main" id="{7159920C-1A51-4FCA-A197-BE05223FE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5" name="Picture 224" descr="https://mail.google.com/mail/u/1/images/cleardot.gif">
          <a:extLst>
            <a:ext uri="{FF2B5EF4-FFF2-40B4-BE49-F238E27FC236}">
              <a16:creationId xmlns:a16="http://schemas.microsoft.com/office/drawing/2014/main" id="{8D23EDC9-252C-4EF9-BDBB-807AD427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6" name="Picture 225" descr="https://mail.google.com/mail/u/1/images/cleardot.gif">
          <a:extLst>
            <a:ext uri="{FF2B5EF4-FFF2-40B4-BE49-F238E27FC236}">
              <a16:creationId xmlns:a16="http://schemas.microsoft.com/office/drawing/2014/main" id="{2C35D688-A0DE-4103-B18E-3BBA9C3C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7" name="Picture 226" descr="https://mail.google.com/mail/u/1/images/cleardot.gif">
          <a:extLst>
            <a:ext uri="{FF2B5EF4-FFF2-40B4-BE49-F238E27FC236}">
              <a16:creationId xmlns:a16="http://schemas.microsoft.com/office/drawing/2014/main" id="{B773B952-78BA-4159-BB6E-F8CC0C52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8" name="Picture 227" descr="https://mail.google.com/mail/u/1/images/cleardot.gif">
          <a:extLst>
            <a:ext uri="{FF2B5EF4-FFF2-40B4-BE49-F238E27FC236}">
              <a16:creationId xmlns:a16="http://schemas.microsoft.com/office/drawing/2014/main" id="{32F52262-25A7-464A-A027-667ECD87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9" name="Picture 228" descr="https://mail.google.com/mail/u/1/images/cleardot.gif">
          <a:extLst>
            <a:ext uri="{FF2B5EF4-FFF2-40B4-BE49-F238E27FC236}">
              <a16:creationId xmlns:a16="http://schemas.microsoft.com/office/drawing/2014/main" id="{FF8CE3B6-52A8-4235-8E27-BFB479D8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0" name="Picture 229" descr="https://mail.google.com/mail/u/1/images/cleardot.gif">
          <a:extLst>
            <a:ext uri="{FF2B5EF4-FFF2-40B4-BE49-F238E27FC236}">
              <a16:creationId xmlns:a16="http://schemas.microsoft.com/office/drawing/2014/main" id="{0A270A3E-3E49-4FCA-9089-51A14133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1" name="Picture 230" descr="https://mail.google.com/mail/u/1/images/cleardot.gif">
          <a:extLst>
            <a:ext uri="{FF2B5EF4-FFF2-40B4-BE49-F238E27FC236}">
              <a16:creationId xmlns:a16="http://schemas.microsoft.com/office/drawing/2014/main" id="{9CC988D4-12CA-4F40-BE62-662834C6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2" name="Picture 231" descr="https://mail.google.com/mail/u/1/images/cleardot.gif">
          <a:extLst>
            <a:ext uri="{FF2B5EF4-FFF2-40B4-BE49-F238E27FC236}">
              <a16:creationId xmlns:a16="http://schemas.microsoft.com/office/drawing/2014/main" id="{6590B433-E72E-4156-AD01-9E1EEE16F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3" name="Picture 232" descr="https://mail.google.com/mail/u/1/images/cleardot.gif">
          <a:extLst>
            <a:ext uri="{FF2B5EF4-FFF2-40B4-BE49-F238E27FC236}">
              <a16:creationId xmlns:a16="http://schemas.microsoft.com/office/drawing/2014/main" id="{54A6E80E-4C6C-4B4D-8BE4-0C8D3F63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4" name="Picture 233" descr="https://mail.google.com/mail/u/1/images/cleardot.gif">
          <a:extLst>
            <a:ext uri="{FF2B5EF4-FFF2-40B4-BE49-F238E27FC236}">
              <a16:creationId xmlns:a16="http://schemas.microsoft.com/office/drawing/2014/main" id="{D043E4FE-E8C9-4F54-866A-A2361770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5" name="Picture 234" descr="https://mail.google.com/mail/u/1/images/cleardot.gif">
          <a:extLst>
            <a:ext uri="{FF2B5EF4-FFF2-40B4-BE49-F238E27FC236}">
              <a16:creationId xmlns:a16="http://schemas.microsoft.com/office/drawing/2014/main" id="{3B36C8D8-53F1-4516-A3A8-40D09C4A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6" name="Picture 235" descr="https://mail.google.com/mail/u/1/images/cleardot.gif">
          <a:extLst>
            <a:ext uri="{FF2B5EF4-FFF2-40B4-BE49-F238E27FC236}">
              <a16:creationId xmlns:a16="http://schemas.microsoft.com/office/drawing/2014/main" id="{CF6C3BB6-68B8-46BB-8A60-D753C136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7" name="Picture 236" descr="https://mail.google.com/mail/u/1/images/cleardot.gif">
          <a:extLst>
            <a:ext uri="{FF2B5EF4-FFF2-40B4-BE49-F238E27FC236}">
              <a16:creationId xmlns:a16="http://schemas.microsoft.com/office/drawing/2014/main" id="{25F55376-D558-43BD-BE12-C2E7CAEE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8" name="Picture 237" descr="https://mail.google.com/mail/u/1/images/cleardot.gif">
          <a:extLst>
            <a:ext uri="{FF2B5EF4-FFF2-40B4-BE49-F238E27FC236}">
              <a16:creationId xmlns:a16="http://schemas.microsoft.com/office/drawing/2014/main" id="{70EC828A-A2C9-4982-87FC-78DB61BB8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9" name="Picture 238" descr="https://mail.google.com/mail/u/1/images/cleardot.gif">
          <a:extLst>
            <a:ext uri="{FF2B5EF4-FFF2-40B4-BE49-F238E27FC236}">
              <a16:creationId xmlns:a16="http://schemas.microsoft.com/office/drawing/2014/main" id="{3DB3A226-3871-4486-A062-218AA0E1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0" name="Picture 239" descr="https://mail.google.com/mail/u/1/images/cleardot.gif">
          <a:extLst>
            <a:ext uri="{FF2B5EF4-FFF2-40B4-BE49-F238E27FC236}">
              <a16:creationId xmlns:a16="http://schemas.microsoft.com/office/drawing/2014/main" id="{8C0DA26F-04F3-480B-9C21-4208B155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1" name="Picture 240" descr="https://mail.google.com/mail/u/1/images/cleardot.gif">
          <a:extLst>
            <a:ext uri="{FF2B5EF4-FFF2-40B4-BE49-F238E27FC236}">
              <a16:creationId xmlns:a16="http://schemas.microsoft.com/office/drawing/2014/main" id="{892FC6AB-43F6-4579-8802-E7B33A2F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2" name="Picture 241" descr="https://mail.google.com/mail/u/1/images/cleardot.gif">
          <a:extLst>
            <a:ext uri="{FF2B5EF4-FFF2-40B4-BE49-F238E27FC236}">
              <a16:creationId xmlns:a16="http://schemas.microsoft.com/office/drawing/2014/main" id="{61E4BDE5-A735-4A21-A8A2-F0AF53C6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3" name="Picture 242" descr="https://mail.google.com/mail/u/1/images/cleardot.gif">
          <a:extLst>
            <a:ext uri="{FF2B5EF4-FFF2-40B4-BE49-F238E27FC236}">
              <a16:creationId xmlns:a16="http://schemas.microsoft.com/office/drawing/2014/main" id="{46A36FA7-DA6C-4521-B238-5B308AC3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4" name="Picture 243" descr="https://mail.google.com/mail/u/1/images/cleardot.gif">
          <a:extLst>
            <a:ext uri="{FF2B5EF4-FFF2-40B4-BE49-F238E27FC236}">
              <a16:creationId xmlns:a16="http://schemas.microsoft.com/office/drawing/2014/main" id="{91014D24-4C7D-439A-9BCC-65946FC9C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5" name="Picture 244" descr="https://mail.google.com/mail/u/1/images/cleardot.gif">
          <a:extLst>
            <a:ext uri="{FF2B5EF4-FFF2-40B4-BE49-F238E27FC236}">
              <a16:creationId xmlns:a16="http://schemas.microsoft.com/office/drawing/2014/main" id="{D5F4FE9E-F798-4FDE-8376-B9002757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6" name="Picture 245" descr="https://mail.google.com/mail/u/1/images/cleardot.gif">
          <a:extLst>
            <a:ext uri="{FF2B5EF4-FFF2-40B4-BE49-F238E27FC236}">
              <a16:creationId xmlns:a16="http://schemas.microsoft.com/office/drawing/2014/main" id="{B29F3E64-4AF8-4991-81CD-510D2E8D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7" name="Picture 246" descr="https://mail.google.com/mail/u/1/images/cleardot.gif">
          <a:extLst>
            <a:ext uri="{FF2B5EF4-FFF2-40B4-BE49-F238E27FC236}">
              <a16:creationId xmlns:a16="http://schemas.microsoft.com/office/drawing/2014/main" id="{63527DEC-BB0C-427F-B685-1D21918B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48" name="Picture 247" descr="https://mail.google.com/mail/u/1/images/cleardot.gif">
          <a:extLst>
            <a:ext uri="{FF2B5EF4-FFF2-40B4-BE49-F238E27FC236}">
              <a16:creationId xmlns:a16="http://schemas.microsoft.com/office/drawing/2014/main" id="{ABC761B3-1F25-4D29-A642-01D9645D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49" name="Picture 248" descr="https://mail.google.com/mail/u/1/images/cleardot.gif">
          <a:extLst>
            <a:ext uri="{FF2B5EF4-FFF2-40B4-BE49-F238E27FC236}">
              <a16:creationId xmlns:a16="http://schemas.microsoft.com/office/drawing/2014/main" id="{988F5882-9AF7-4A63-9CEA-23A7EC109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0" name="Picture 249" descr="https://mail.google.com/mail/u/1/images/cleardot.gif">
          <a:extLst>
            <a:ext uri="{FF2B5EF4-FFF2-40B4-BE49-F238E27FC236}">
              <a16:creationId xmlns:a16="http://schemas.microsoft.com/office/drawing/2014/main" id="{36923AEC-CFCC-4FAC-ADCB-D001AB52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1" name="Picture 250" descr="https://mail.google.com/mail/u/1/images/cleardot.gif">
          <a:extLst>
            <a:ext uri="{FF2B5EF4-FFF2-40B4-BE49-F238E27FC236}">
              <a16:creationId xmlns:a16="http://schemas.microsoft.com/office/drawing/2014/main" id="{66F7DFA4-3A43-4DF7-B8F0-AB481006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2" name="Picture 251" descr="https://mail.google.com/mail/u/1/images/cleardot.gif">
          <a:extLst>
            <a:ext uri="{FF2B5EF4-FFF2-40B4-BE49-F238E27FC236}">
              <a16:creationId xmlns:a16="http://schemas.microsoft.com/office/drawing/2014/main" id="{05F0FA2B-E336-46EF-8F25-B16022CF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3" name="Picture 252" descr="https://mail.google.com/mail/u/1/images/cleardot.gif">
          <a:extLst>
            <a:ext uri="{FF2B5EF4-FFF2-40B4-BE49-F238E27FC236}">
              <a16:creationId xmlns:a16="http://schemas.microsoft.com/office/drawing/2014/main" id="{0AC93FFC-B5C4-42E0-B446-887CE26D1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4" name="Picture 253" descr="https://mail.google.com/mail/u/1/images/cleardot.gif">
          <a:extLst>
            <a:ext uri="{FF2B5EF4-FFF2-40B4-BE49-F238E27FC236}">
              <a16:creationId xmlns:a16="http://schemas.microsoft.com/office/drawing/2014/main" id="{4ADBB609-741A-4A48-91E6-202DE09F5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5" name="Picture 254" descr="https://mail.google.com/mail/u/1/images/cleardot.gif">
          <a:extLst>
            <a:ext uri="{FF2B5EF4-FFF2-40B4-BE49-F238E27FC236}">
              <a16:creationId xmlns:a16="http://schemas.microsoft.com/office/drawing/2014/main" id="{3115F74A-64F0-441D-B2AE-9471B6EE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6" name="Picture 255" descr="https://mail.google.com/mail/u/1/images/cleardot.gif">
          <a:extLst>
            <a:ext uri="{FF2B5EF4-FFF2-40B4-BE49-F238E27FC236}">
              <a16:creationId xmlns:a16="http://schemas.microsoft.com/office/drawing/2014/main" id="{DFEC1D4D-0067-475F-A1F8-DDC4FF73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7" name="Picture 256" descr="https://mail.google.com/mail/u/1/images/cleardot.gif">
          <a:extLst>
            <a:ext uri="{FF2B5EF4-FFF2-40B4-BE49-F238E27FC236}">
              <a16:creationId xmlns:a16="http://schemas.microsoft.com/office/drawing/2014/main" id="{450E9507-93F6-41B9-A27B-F9C503E8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8" name="Picture 257" descr="https://mail.google.com/mail/u/1/images/cleardot.gif">
          <a:extLst>
            <a:ext uri="{FF2B5EF4-FFF2-40B4-BE49-F238E27FC236}">
              <a16:creationId xmlns:a16="http://schemas.microsoft.com/office/drawing/2014/main" id="{B55CAED6-A763-41DD-A593-1EABB85C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9" name="Picture 258" descr="https://mail.google.com/mail/u/1/images/cleardot.gif">
          <a:extLst>
            <a:ext uri="{FF2B5EF4-FFF2-40B4-BE49-F238E27FC236}">
              <a16:creationId xmlns:a16="http://schemas.microsoft.com/office/drawing/2014/main" id="{EEDC7987-334A-4570-9C4D-2C753276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0" name="Picture 259" descr="https://mail.google.com/mail/u/1/images/cleardot.gif">
          <a:extLst>
            <a:ext uri="{FF2B5EF4-FFF2-40B4-BE49-F238E27FC236}">
              <a16:creationId xmlns:a16="http://schemas.microsoft.com/office/drawing/2014/main" id="{E596CB09-5760-42DA-AF50-C09D4BD7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1" name="Picture 260" descr="https://mail.google.com/mail/u/1/images/cleardot.gif">
          <a:extLst>
            <a:ext uri="{FF2B5EF4-FFF2-40B4-BE49-F238E27FC236}">
              <a16:creationId xmlns:a16="http://schemas.microsoft.com/office/drawing/2014/main" id="{2C241E43-56E6-4AAF-A0E7-B0FE0BEDF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2" name="Picture 261" descr="https://mail.google.com/mail/u/1/images/cleardot.gif">
          <a:extLst>
            <a:ext uri="{FF2B5EF4-FFF2-40B4-BE49-F238E27FC236}">
              <a16:creationId xmlns:a16="http://schemas.microsoft.com/office/drawing/2014/main" id="{8A546FFA-0075-4FB8-A124-3D849594A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3" name="Picture 262" descr="https://mail.google.com/mail/u/1/images/cleardot.gif">
          <a:extLst>
            <a:ext uri="{FF2B5EF4-FFF2-40B4-BE49-F238E27FC236}">
              <a16:creationId xmlns:a16="http://schemas.microsoft.com/office/drawing/2014/main" id="{A009980B-3F64-43B6-B592-E78927EC3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4" name="Picture 263" descr="https://mail.google.com/mail/u/1/images/cleardot.gif">
          <a:extLst>
            <a:ext uri="{FF2B5EF4-FFF2-40B4-BE49-F238E27FC236}">
              <a16:creationId xmlns:a16="http://schemas.microsoft.com/office/drawing/2014/main" id="{60300F5E-1227-435C-B4F0-D782FFBB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5" name="Picture 264" descr="https://mail.google.com/mail/u/1/images/cleardot.gif">
          <a:extLst>
            <a:ext uri="{FF2B5EF4-FFF2-40B4-BE49-F238E27FC236}">
              <a16:creationId xmlns:a16="http://schemas.microsoft.com/office/drawing/2014/main" id="{825C0CE9-31BE-44C2-A999-39EBE681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6" name="Picture 265" descr="https://mail.google.com/mail/u/1/images/cleardot.gif">
          <a:extLst>
            <a:ext uri="{FF2B5EF4-FFF2-40B4-BE49-F238E27FC236}">
              <a16:creationId xmlns:a16="http://schemas.microsoft.com/office/drawing/2014/main" id="{4D9F1CA0-74A9-48CB-B667-F4C7F062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7" name="Picture 266" descr="https://mail.google.com/mail/u/1/images/cleardot.gif">
          <a:extLst>
            <a:ext uri="{FF2B5EF4-FFF2-40B4-BE49-F238E27FC236}">
              <a16:creationId xmlns:a16="http://schemas.microsoft.com/office/drawing/2014/main" id="{E284B125-3C44-4369-BF06-9D99FECD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8" name="Picture 267" descr="https://mail.google.com/mail/u/1/images/cleardot.gif">
          <a:extLst>
            <a:ext uri="{FF2B5EF4-FFF2-40B4-BE49-F238E27FC236}">
              <a16:creationId xmlns:a16="http://schemas.microsoft.com/office/drawing/2014/main" id="{8DFC354A-A9A0-4842-B4A6-5C8FF9C3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9" name="Picture 268" descr="https://mail.google.com/mail/u/1/images/cleardot.gif">
          <a:extLst>
            <a:ext uri="{FF2B5EF4-FFF2-40B4-BE49-F238E27FC236}">
              <a16:creationId xmlns:a16="http://schemas.microsoft.com/office/drawing/2014/main" id="{F57E46EF-1507-4BC0-8282-313B4D566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0" name="Picture 269" descr="https://mail.google.com/mail/u/1/images/cleardot.gif">
          <a:extLst>
            <a:ext uri="{FF2B5EF4-FFF2-40B4-BE49-F238E27FC236}">
              <a16:creationId xmlns:a16="http://schemas.microsoft.com/office/drawing/2014/main" id="{83BDB198-4B20-4CA5-A793-27D1D3FD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1" name="Picture 270" descr="https://mail.google.com/mail/u/1/images/cleardot.gif">
          <a:extLst>
            <a:ext uri="{FF2B5EF4-FFF2-40B4-BE49-F238E27FC236}">
              <a16:creationId xmlns:a16="http://schemas.microsoft.com/office/drawing/2014/main" id="{D8B5DFF5-8711-46B5-8926-16449C6E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2" name="Picture 271" descr="https://mail.google.com/mail/u/1/images/cleardot.gif">
          <a:extLst>
            <a:ext uri="{FF2B5EF4-FFF2-40B4-BE49-F238E27FC236}">
              <a16:creationId xmlns:a16="http://schemas.microsoft.com/office/drawing/2014/main" id="{84C7FED7-C05D-4781-8A70-9B690E6B0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3" name="Picture 272" descr="https://mail.google.com/mail/u/1/images/cleardot.gif">
          <a:extLst>
            <a:ext uri="{FF2B5EF4-FFF2-40B4-BE49-F238E27FC236}">
              <a16:creationId xmlns:a16="http://schemas.microsoft.com/office/drawing/2014/main" id="{76460E3B-EF73-469B-8CEC-39DB192AC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4" name="Picture 273" descr="https://mail.google.com/mail/u/1/images/cleardot.gif">
          <a:extLst>
            <a:ext uri="{FF2B5EF4-FFF2-40B4-BE49-F238E27FC236}">
              <a16:creationId xmlns:a16="http://schemas.microsoft.com/office/drawing/2014/main" id="{6FAECD3F-BE01-4AE4-84F3-0E156CE9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5" name="Picture 274" descr="https://mail.google.com/mail/u/1/images/cleardot.gif">
          <a:extLst>
            <a:ext uri="{FF2B5EF4-FFF2-40B4-BE49-F238E27FC236}">
              <a16:creationId xmlns:a16="http://schemas.microsoft.com/office/drawing/2014/main" id="{44A2333C-61DB-40A0-B713-82DB0A51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6" name="Picture 275" descr="https://mail.google.com/mail/u/1/images/cleardot.gif">
          <a:extLst>
            <a:ext uri="{FF2B5EF4-FFF2-40B4-BE49-F238E27FC236}">
              <a16:creationId xmlns:a16="http://schemas.microsoft.com/office/drawing/2014/main" id="{71B2F970-C8B1-4626-B340-8DFCFFDD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7" name="Picture 276" descr="https://mail.google.com/mail/u/1/images/cleardot.gif">
          <a:extLst>
            <a:ext uri="{FF2B5EF4-FFF2-40B4-BE49-F238E27FC236}">
              <a16:creationId xmlns:a16="http://schemas.microsoft.com/office/drawing/2014/main" id="{B1B76C50-341B-44EE-B4C4-30183291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8" name="Picture 277" descr="https://mail.google.com/mail/u/1/images/cleardot.gif">
          <a:extLst>
            <a:ext uri="{FF2B5EF4-FFF2-40B4-BE49-F238E27FC236}">
              <a16:creationId xmlns:a16="http://schemas.microsoft.com/office/drawing/2014/main" id="{73F1F62B-3F30-4D56-B47D-4CBFB445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9" name="Picture 278" descr="https://mail.google.com/mail/u/1/images/cleardot.gif">
          <a:extLst>
            <a:ext uri="{FF2B5EF4-FFF2-40B4-BE49-F238E27FC236}">
              <a16:creationId xmlns:a16="http://schemas.microsoft.com/office/drawing/2014/main" id="{0608AEC5-B6AB-41AF-9297-D5CEEDA8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0" name="Picture 279" descr="https://mail.google.com/mail/u/1/images/cleardot.gif">
          <a:extLst>
            <a:ext uri="{FF2B5EF4-FFF2-40B4-BE49-F238E27FC236}">
              <a16:creationId xmlns:a16="http://schemas.microsoft.com/office/drawing/2014/main" id="{3C00AFB0-959E-49F8-BD89-878EC9D6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1" name="Picture 280" descr="https://mail.google.com/mail/u/1/images/cleardot.gif">
          <a:extLst>
            <a:ext uri="{FF2B5EF4-FFF2-40B4-BE49-F238E27FC236}">
              <a16:creationId xmlns:a16="http://schemas.microsoft.com/office/drawing/2014/main" id="{A681CFF7-460F-459A-9263-39991D5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2" name="Picture 281" descr="https://mail.google.com/mail/u/1/images/cleardot.gif">
          <a:extLst>
            <a:ext uri="{FF2B5EF4-FFF2-40B4-BE49-F238E27FC236}">
              <a16:creationId xmlns:a16="http://schemas.microsoft.com/office/drawing/2014/main" id="{6E3125B9-772C-4603-B062-63BA94D5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3" name="Picture 282" descr="https://mail.google.com/mail/u/1/images/cleardot.gif">
          <a:extLst>
            <a:ext uri="{FF2B5EF4-FFF2-40B4-BE49-F238E27FC236}">
              <a16:creationId xmlns:a16="http://schemas.microsoft.com/office/drawing/2014/main" id="{3897F61E-E9B7-4F46-9E1C-57D63751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4" name="Picture 283" descr="https://mail.google.com/mail/u/1/images/cleardot.gif">
          <a:extLst>
            <a:ext uri="{FF2B5EF4-FFF2-40B4-BE49-F238E27FC236}">
              <a16:creationId xmlns:a16="http://schemas.microsoft.com/office/drawing/2014/main" id="{3C687BD2-3D2C-4B13-9F0F-E9AED5FA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5" name="Picture 284" descr="https://mail.google.com/mail/u/1/images/cleardot.gif">
          <a:extLst>
            <a:ext uri="{FF2B5EF4-FFF2-40B4-BE49-F238E27FC236}">
              <a16:creationId xmlns:a16="http://schemas.microsoft.com/office/drawing/2014/main" id="{21C993E5-AEF0-4444-9EA7-030875AE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6" name="Picture 285" descr="https://mail.google.com/mail/u/1/images/cleardot.gif">
          <a:extLst>
            <a:ext uri="{FF2B5EF4-FFF2-40B4-BE49-F238E27FC236}">
              <a16:creationId xmlns:a16="http://schemas.microsoft.com/office/drawing/2014/main" id="{8C28CEEB-DD70-40A3-BB58-947C67ED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7" name="Picture 286" descr="https://mail.google.com/mail/u/1/images/cleardot.gif">
          <a:extLst>
            <a:ext uri="{FF2B5EF4-FFF2-40B4-BE49-F238E27FC236}">
              <a16:creationId xmlns:a16="http://schemas.microsoft.com/office/drawing/2014/main" id="{F7889014-872F-48AA-845A-01484DC4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8" name="Picture 287" descr="https://mail.google.com/mail/u/1/images/cleardot.gif">
          <a:extLst>
            <a:ext uri="{FF2B5EF4-FFF2-40B4-BE49-F238E27FC236}">
              <a16:creationId xmlns:a16="http://schemas.microsoft.com/office/drawing/2014/main" id="{7F1C3836-D039-4384-A97D-91A88A30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9" name="Picture 288" descr="https://mail.google.com/mail/u/1/images/cleardot.gif">
          <a:extLst>
            <a:ext uri="{FF2B5EF4-FFF2-40B4-BE49-F238E27FC236}">
              <a16:creationId xmlns:a16="http://schemas.microsoft.com/office/drawing/2014/main" id="{6C607C57-DB42-4619-BEDA-1CA9B2B3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0" name="Picture 289" descr="https://mail.google.com/mail/u/1/images/cleardot.gif">
          <a:extLst>
            <a:ext uri="{FF2B5EF4-FFF2-40B4-BE49-F238E27FC236}">
              <a16:creationId xmlns:a16="http://schemas.microsoft.com/office/drawing/2014/main" id="{8127FBDC-F211-4301-864D-9A0FAD3E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1" name="Picture 290" descr="https://mail.google.com/mail/u/1/images/cleardot.gif">
          <a:extLst>
            <a:ext uri="{FF2B5EF4-FFF2-40B4-BE49-F238E27FC236}">
              <a16:creationId xmlns:a16="http://schemas.microsoft.com/office/drawing/2014/main" id="{B0F5FBBA-2A88-44C2-92E4-11E14231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2" name="Picture 291" descr="https://mail.google.com/mail/u/1/images/cleardot.gif">
          <a:extLst>
            <a:ext uri="{FF2B5EF4-FFF2-40B4-BE49-F238E27FC236}">
              <a16:creationId xmlns:a16="http://schemas.microsoft.com/office/drawing/2014/main" id="{8E317E58-007B-43BB-9D84-91712AF8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3" name="Picture 292" descr="https://mail.google.com/mail/u/1/images/cleardot.gif">
          <a:extLst>
            <a:ext uri="{FF2B5EF4-FFF2-40B4-BE49-F238E27FC236}">
              <a16:creationId xmlns:a16="http://schemas.microsoft.com/office/drawing/2014/main" id="{05E027BC-3986-46C8-8BAD-7706AE7B3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4" name="Picture 293" descr="https://mail.google.com/mail/u/1/images/cleardot.gif">
          <a:extLst>
            <a:ext uri="{FF2B5EF4-FFF2-40B4-BE49-F238E27FC236}">
              <a16:creationId xmlns:a16="http://schemas.microsoft.com/office/drawing/2014/main" id="{927E70A5-226F-424E-BFBC-CB916673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5" name="Picture 294" descr="https://mail.google.com/mail/u/1/images/cleardot.gif">
          <a:extLst>
            <a:ext uri="{FF2B5EF4-FFF2-40B4-BE49-F238E27FC236}">
              <a16:creationId xmlns:a16="http://schemas.microsoft.com/office/drawing/2014/main" id="{391854C4-C62B-4385-B78B-46C2654E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6" name="Picture 295" descr="https://mail.google.com/mail/u/1/images/cleardot.gif">
          <a:extLst>
            <a:ext uri="{FF2B5EF4-FFF2-40B4-BE49-F238E27FC236}">
              <a16:creationId xmlns:a16="http://schemas.microsoft.com/office/drawing/2014/main" id="{821A5DE4-E000-44C5-8936-395ECEFB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7" name="Picture 296" descr="https://mail.google.com/mail/u/1/images/cleardot.gif">
          <a:extLst>
            <a:ext uri="{FF2B5EF4-FFF2-40B4-BE49-F238E27FC236}">
              <a16:creationId xmlns:a16="http://schemas.microsoft.com/office/drawing/2014/main" id="{7CA2A5B8-46D2-4910-90AC-AF9D8A56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8" name="Picture 297" descr="https://mail.google.com/mail/u/1/images/cleardot.gif">
          <a:extLst>
            <a:ext uri="{FF2B5EF4-FFF2-40B4-BE49-F238E27FC236}">
              <a16:creationId xmlns:a16="http://schemas.microsoft.com/office/drawing/2014/main" id="{85636375-58F1-424C-B456-155A715D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9" name="Picture 298" descr="https://mail.google.com/mail/u/1/images/cleardot.gif">
          <a:extLst>
            <a:ext uri="{FF2B5EF4-FFF2-40B4-BE49-F238E27FC236}">
              <a16:creationId xmlns:a16="http://schemas.microsoft.com/office/drawing/2014/main" id="{82923DA0-B439-430B-A7B1-CB61A2D9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0" name="Picture 299" descr="https://mail.google.com/mail/u/1/images/cleardot.gif">
          <a:extLst>
            <a:ext uri="{FF2B5EF4-FFF2-40B4-BE49-F238E27FC236}">
              <a16:creationId xmlns:a16="http://schemas.microsoft.com/office/drawing/2014/main" id="{164E2F0B-2881-451E-AA18-C1C344AC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1" name="Picture 300" descr="https://mail.google.com/mail/u/1/images/cleardot.gif">
          <a:extLst>
            <a:ext uri="{FF2B5EF4-FFF2-40B4-BE49-F238E27FC236}">
              <a16:creationId xmlns:a16="http://schemas.microsoft.com/office/drawing/2014/main" id="{ADF545F4-A614-4090-AA24-C3CA2EBD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2" name="Picture 301" descr="https://mail.google.com/mail/u/1/images/cleardot.gif">
          <a:extLst>
            <a:ext uri="{FF2B5EF4-FFF2-40B4-BE49-F238E27FC236}">
              <a16:creationId xmlns:a16="http://schemas.microsoft.com/office/drawing/2014/main" id="{5CFE6072-E64C-4598-9C53-3DFF5EE0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3" name="Picture 302" descr="https://mail.google.com/mail/u/1/images/cleardot.gif">
          <a:extLst>
            <a:ext uri="{FF2B5EF4-FFF2-40B4-BE49-F238E27FC236}">
              <a16:creationId xmlns:a16="http://schemas.microsoft.com/office/drawing/2014/main" id="{C77BC4E7-3622-404E-A9DA-C318D6EFE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4" name="Picture 303" descr="https://mail.google.com/mail/u/1/images/cleardot.gif">
          <a:extLst>
            <a:ext uri="{FF2B5EF4-FFF2-40B4-BE49-F238E27FC236}">
              <a16:creationId xmlns:a16="http://schemas.microsoft.com/office/drawing/2014/main" id="{6ADBFE2E-2756-4D7F-9987-8A78638D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5" name="Picture 304" descr="https://mail.google.com/mail/u/1/images/cleardot.gif">
          <a:extLst>
            <a:ext uri="{FF2B5EF4-FFF2-40B4-BE49-F238E27FC236}">
              <a16:creationId xmlns:a16="http://schemas.microsoft.com/office/drawing/2014/main" id="{8820CE77-F796-4236-AB86-FAF12AF4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6" name="Picture 305" descr="https://mail.google.com/mail/u/1/images/cleardot.gif">
          <a:extLst>
            <a:ext uri="{FF2B5EF4-FFF2-40B4-BE49-F238E27FC236}">
              <a16:creationId xmlns:a16="http://schemas.microsoft.com/office/drawing/2014/main" id="{7D3E6690-1039-4F28-9290-51D6960B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7" name="Picture 306" descr="https://mail.google.com/mail/u/1/images/cleardot.gif">
          <a:extLst>
            <a:ext uri="{FF2B5EF4-FFF2-40B4-BE49-F238E27FC236}">
              <a16:creationId xmlns:a16="http://schemas.microsoft.com/office/drawing/2014/main" id="{D126289F-4568-4524-8569-F8D095ED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8" name="Picture 307" descr="https://mail.google.com/mail/u/1/images/cleardot.gif">
          <a:extLst>
            <a:ext uri="{FF2B5EF4-FFF2-40B4-BE49-F238E27FC236}">
              <a16:creationId xmlns:a16="http://schemas.microsoft.com/office/drawing/2014/main" id="{2BF902C7-7B8D-465A-BA39-2B5AA915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9" name="Picture 308" descr="https://mail.google.com/mail/u/1/images/cleardot.gif">
          <a:extLst>
            <a:ext uri="{FF2B5EF4-FFF2-40B4-BE49-F238E27FC236}">
              <a16:creationId xmlns:a16="http://schemas.microsoft.com/office/drawing/2014/main" id="{A9890CD1-16E2-4AA0-B2B1-DB826FC0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0" name="Picture 309" descr="https://mail.google.com/mail/u/1/images/cleardot.gif">
          <a:extLst>
            <a:ext uri="{FF2B5EF4-FFF2-40B4-BE49-F238E27FC236}">
              <a16:creationId xmlns:a16="http://schemas.microsoft.com/office/drawing/2014/main" id="{9B0A7B9A-493F-470A-9182-B42FD5FC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1" name="Picture 310" descr="https://mail.google.com/mail/u/1/images/cleardot.gif">
          <a:extLst>
            <a:ext uri="{FF2B5EF4-FFF2-40B4-BE49-F238E27FC236}">
              <a16:creationId xmlns:a16="http://schemas.microsoft.com/office/drawing/2014/main" id="{4BFF2F54-9B95-4984-9C49-C6DBAC0A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2" name="Picture 311" descr="https://mail.google.com/mail/u/1/images/cleardot.gif">
          <a:extLst>
            <a:ext uri="{FF2B5EF4-FFF2-40B4-BE49-F238E27FC236}">
              <a16:creationId xmlns:a16="http://schemas.microsoft.com/office/drawing/2014/main" id="{8C4DE41D-9D7E-4572-87AB-5F7E1001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3" name="Picture 312" descr="https://mail.google.com/mail/u/1/images/cleardot.gif">
          <a:extLst>
            <a:ext uri="{FF2B5EF4-FFF2-40B4-BE49-F238E27FC236}">
              <a16:creationId xmlns:a16="http://schemas.microsoft.com/office/drawing/2014/main" id="{CF149F58-0857-4245-B494-F8D57192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4" name="Picture 313" descr="https://mail.google.com/mail/u/1/images/cleardot.gif">
          <a:extLst>
            <a:ext uri="{FF2B5EF4-FFF2-40B4-BE49-F238E27FC236}">
              <a16:creationId xmlns:a16="http://schemas.microsoft.com/office/drawing/2014/main" id="{DCBEC8DF-4B46-4E70-B4B7-A5199BC5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5" name="Picture 314" descr="https://mail.google.com/mail/u/1/images/cleardot.gif">
          <a:extLst>
            <a:ext uri="{FF2B5EF4-FFF2-40B4-BE49-F238E27FC236}">
              <a16:creationId xmlns:a16="http://schemas.microsoft.com/office/drawing/2014/main" id="{7BF62666-2C08-4080-B09D-C54ED95E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6" name="Picture 315" descr="https://mail.google.com/mail/u/1/images/cleardot.gif">
          <a:extLst>
            <a:ext uri="{FF2B5EF4-FFF2-40B4-BE49-F238E27FC236}">
              <a16:creationId xmlns:a16="http://schemas.microsoft.com/office/drawing/2014/main" id="{85643CBE-06D4-438D-B0F6-1DEA28BE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7" name="Picture 316" descr="https://mail.google.com/mail/u/1/images/cleardot.gif">
          <a:extLst>
            <a:ext uri="{FF2B5EF4-FFF2-40B4-BE49-F238E27FC236}">
              <a16:creationId xmlns:a16="http://schemas.microsoft.com/office/drawing/2014/main" id="{34752745-CB16-4B4E-AD99-B6E1993B7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8" name="Picture 317" descr="https://mail.google.com/mail/u/1/images/cleardot.gif">
          <a:extLst>
            <a:ext uri="{FF2B5EF4-FFF2-40B4-BE49-F238E27FC236}">
              <a16:creationId xmlns:a16="http://schemas.microsoft.com/office/drawing/2014/main" id="{E71E9EA2-4C6D-4099-8572-E97389B6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9" name="Picture 318" descr="https://mail.google.com/mail/u/1/images/cleardot.gif">
          <a:extLst>
            <a:ext uri="{FF2B5EF4-FFF2-40B4-BE49-F238E27FC236}">
              <a16:creationId xmlns:a16="http://schemas.microsoft.com/office/drawing/2014/main" id="{BF6BC09A-2BC2-4694-A60F-385DC065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0" name="Picture 319" descr="https://mail.google.com/mail/u/1/images/cleardot.gif">
          <a:extLst>
            <a:ext uri="{FF2B5EF4-FFF2-40B4-BE49-F238E27FC236}">
              <a16:creationId xmlns:a16="http://schemas.microsoft.com/office/drawing/2014/main" id="{2CA4A289-5A6F-4DF2-B52B-52E221462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1" name="Picture 320" descr="https://mail.google.com/mail/u/1/images/cleardot.gif">
          <a:extLst>
            <a:ext uri="{FF2B5EF4-FFF2-40B4-BE49-F238E27FC236}">
              <a16:creationId xmlns:a16="http://schemas.microsoft.com/office/drawing/2014/main" id="{16EF9B6C-3E2B-42D7-80D7-27C39EB2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2" name="Picture 321" descr="https://mail.google.com/mail/u/1/images/cleardot.gif">
          <a:extLst>
            <a:ext uri="{FF2B5EF4-FFF2-40B4-BE49-F238E27FC236}">
              <a16:creationId xmlns:a16="http://schemas.microsoft.com/office/drawing/2014/main" id="{2CA3A6B4-921C-4EF2-83D3-FD275085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3" name="Picture 322" descr="https://mail.google.com/mail/u/1/images/cleardot.gif">
          <a:extLst>
            <a:ext uri="{FF2B5EF4-FFF2-40B4-BE49-F238E27FC236}">
              <a16:creationId xmlns:a16="http://schemas.microsoft.com/office/drawing/2014/main" id="{533B698A-A52B-4642-8E78-3B5C662EE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4" name="Picture 323" descr="https://mail.google.com/mail/u/1/images/cleardot.gif">
          <a:extLst>
            <a:ext uri="{FF2B5EF4-FFF2-40B4-BE49-F238E27FC236}">
              <a16:creationId xmlns:a16="http://schemas.microsoft.com/office/drawing/2014/main" id="{50FF5CD1-4917-4E50-A240-9FB0E5354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5" name="Picture 324" descr="https://mail.google.com/mail/u/1/images/cleardot.gif">
          <a:extLst>
            <a:ext uri="{FF2B5EF4-FFF2-40B4-BE49-F238E27FC236}">
              <a16:creationId xmlns:a16="http://schemas.microsoft.com/office/drawing/2014/main" id="{54633F15-DA40-4EDF-905C-11299B45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6" name="Picture 325" descr="https://mail.google.com/mail/u/1/images/cleardot.gif">
          <a:extLst>
            <a:ext uri="{FF2B5EF4-FFF2-40B4-BE49-F238E27FC236}">
              <a16:creationId xmlns:a16="http://schemas.microsoft.com/office/drawing/2014/main" id="{9250C278-6822-4963-889F-7EC1AB6FC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7" name="Picture 326" descr="https://mail.google.com/mail/u/1/images/cleardot.gif">
          <a:extLst>
            <a:ext uri="{FF2B5EF4-FFF2-40B4-BE49-F238E27FC236}">
              <a16:creationId xmlns:a16="http://schemas.microsoft.com/office/drawing/2014/main" id="{05315FC1-E7E5-4DF7-9468-6E75CA555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8" name="Picture 327" descr="https://mail.google.com/mail/u/1/images/cleardot.gif">
          <a:extLst>
            <a:ext uri="{FF2B5EF4-FFF2-40B4-BE49-F238E27FC236}">
              <a16:creationId xmlns:a16="http://schemas.microsoft.com/office/drawing/2014/main" id="{F62C97FA-A7CA-4F2B-B16C-9DBA5808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9" name="Picture 328" descr="https://mail.google.com/mail/u/1/images/cleardot.gif">
          <a:extLst>
            <a:ext uri="{FF2B5EF4-FFF2-40B4-BE49-F238E27FC236}">
              <a16:creationId xmlns:a16="http://schemas.microsoft.com/office/drawing/2014/main" id="{91FAFDE6-2E50-4D5F-9FD8-99232749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0" name="Picture 329" descr="https://mail.google.com/mail/u/1/images/cleardot.gif">
          <a:extLst>
            <a:ext uri="{FF2B5EF4-FFF2-40B4-BE49-F238E27FC236}">
              <a16:creationId xmlns:a16="http://schemas.microsoft.com/office/drawing/2014/main" id="{FAF8328B-0205-439C-98E2-2AF2FA63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1" name="Picture 330" descr="https://mail.google.com/mail/u/1/images/cleardot.gif">
          <a:extLst>
            <a:ext uri="{FF2B5EF4-FFF2-40B4-BE49-F238E27FC236}">
              <a16:creationId xmlns:a16="http://schemas.microsoft.com/office/drawing/2014/main" id="{0D4EC5B8-1E92-40F1-BC77-56E5A976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2" name="Picture 331" descr="https://mail.google.com/mail/u/1/images/cleardot.gif">
          <a:extLst>
            <a:ext uri="{FF2B5EF4-FFF2-40B4-BE49-F238E27FC236}">
              <a16:creationId xmlns:a16="http://schemas.microsoft.com/office/drawing/2014/main" id="{38B19CEF-9176-4981-9CB5-8A2FF04C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3" name="Picture 332" descr="https://mail.google.com/mail/u/1/images/cleardot.gif">
          <a:extLst>
            <a:ext uri="{FF2B5EF4-FFF2-40B4-BE49-F238E27FC236}">
              <a16:creationId xmlns:a16="http://schemas.microsoft.com/office/drawing/2014/main" id="{C0AF47E4-8A45-4CB1-9090-56424F0B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4" name="Picture 333" descr="https://mail.google.com/mail/u/1/images/cleardot.gif">
          <a:extLst>
            <a:ext uri="{FF2B5EF4-FFF2-40B4-BE49-F238E27FC236}">
              <a16:creationId xmlns:a16="http://schemas.microsoft.com/office/drawing/2014/main" id="{45E699EE-A292-4C77-BD71-B7F6151F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5" name="Picture 334" descr="https://mail.google.com/mail/u/1/images/cleardot.gif">
          <a:extLst>
            <a:ext uri="{FF2B5EF4-FFF2-40B4-BE49-F238E27FC236}">
              <a16:creationId xmlns:a16="http://schemas.microsoft.com/office/drawing/2014/main" id="{894E5315-8A45-468B-9FF4-5B2684C0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6" name="Picture 335" descr="https://mail.google.com/mail/u/1/images/cleardot.gif">
          <a:extLst>
            <a:ext uri="{FF2B5EF4-FFF2-40B4-BE49-F238E27FC236}">
              <a16:creationId xmlns:a16="http://schemas.microsoft.com/office/drawing/2014/main" id="{1C9094EE-520C-49BE-B0B7-78B8CB8F3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7" name="Picture 336" descr="https://mail.google.com/mail/u/1/images/cleardot.gif">
          <a:extLst>
            <a:ext uri="{FF2B5EF4-FFF2-40B4-BE49-F238E27FC236}">
              <a16:creationId xmlns:a16="http://schemas.microsoft.com/office/drawing/2014/main" id="{510B3A4E-990C-4BA8-86B9-8F4EE066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8" name="Picture 337" descr="https://mail.google.com/mail/u/1/images/cleardot.gif">
          <a:extLst>
            <a:ext uri="{FF2B5EF4-FFF2-40B4-BE49-F238E27FC236}">
              <a16:creationId xmlns:a16="http://schemas.microsoft.com/office/drawing/2014/main" id="{CA8D86FE-C09A-45C1-A1F3-371E0484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9" name="Picture 338" descr="https://mail.google.com/mail/u/1/images/cleardot.gif">
          <a:extLst>
            <a:ext uri="{FF2B5EF4-FFF2-40B4-BE49-F238E27FC236}">
              <a16:creationId xmlns:a16="http://schemas.microsoft.com/office/drawing/2014/main" id="{ADDEA87F-B618-4A6B-A95B-1E61C66C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0" name="Picture 339" descr="https://mail.google.com/mail/u/1/images/cleardot.gif">
          <a:extLst>
            <a:ext uri="{FF2B5EF4-FFF2-40B4-BE49-F238E27FC236}">
              <a16:creationId xmlns:a16="http://schemas.microsoft.com/office/drawing/2014/main" id="{1A823B8A-EA1A-4518-B050-05EF8C3AC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1" name="Picture 340" descr="https://mail.google.com/mail/u/1/images/cleardot.gif">
          <a:extLst>
            <a:ext uri="{FF2B5EF4-FFF2-40B4-BE49-F238E27FC236}">
              <a16:creationId xmlns:a16="http://schemas.microsoft.com/office/drawing/2014/main" id="{6CC01152-4BB1-4928-A073-30737821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2" name="Picture 341" descr="https://mail.google.com/mail/u/1/images/cleardot.gif">
          <a:extLst>
            <a:ext uri="{FF2B5EF4-FFF2-40B4-BE49-F238E27FC236}">
              <a16:creationId xmlns:a16="http://schemas.microsoft.com/office/drawing/2014/main" id="{800EDB4A-F58F-4FD1-90FE-FD964F5D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3" name="Picture 342" descr="https://mail.google.com/mail/u/1/images/cleardot.gif">
          <a:extLst>
            <a:ext uri="{FF2B5EF4-FFF2-40B4-BE49-F238E27FC236}">
              <a16:creationId xmlns:a16="http://schemas.microsoft.com/office/drawing/2014/main" id="{1E41B050-A4D0-4A7A-95AB-B42EF0B9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4" name="Picture 343" descr="https://mail.google.com/mail/u/1/images/cleardot.gif">
          <a:extLst>
            <a:ext uri="{FF2B5EF4-FFF2-40B4-BE49-F238E27FC236}">
              <a16:creationId xmlns:a16="http://schemas.microsoft.com/office/drawing/2014/main" id="{EF04AA68-71E2-4F35-A04C-51565905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5" name="Picture 344" descr="https://mail.google.com/mail/u/1/images/cleardot.gif">
          <a:extLst>
            <a:ext uri="{FF2B5EF4-FFF2-40B4-BE49-F238E27FC236}">
              <a16:creationId xmlns:a16="http://schemas.microsoft.com/office/drawing/2014/main" id="{F28BCC4D-F270-416A-8DDF-34B6FC70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6" name="Picture 345" descr="https://mail.google.com/mail/u/1/images/cleardot.gif">
          <a:extLst>
            <a:ext uri="{FF2B5EF4-FFF2-40B4-BE49-F238E27FC236}">
              <a16:creationId xmlns:a16="http://schemas.microsoft.com/office/drawing/2014/main" id="{B0195146-9C01-4BDB-BFD0-6E202179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7" name="Picture 346" descr="https://mail.google.com/mail/u/1/images/cleardot.gif">
          <a:extLst>
            <a:ext uri="{FF2B5EF4-FFF2-40B4-BE49-F238E27FC236}">
              <a16:creationId xmlns:a16="http://schemas.microsoft.com/office/drawing/2014/main" id="{5210AAED-8171-4773-9F74-EBEDCBF0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8" name="Picture 347" descr="https://mail.google.com/mail/u/1/images/cleardot.gif">
          <a:extLst>
            <a:ext uri="{FF2B5EF4-FFF2-40B4-BE49-F238E27FC236}">
              <a16:creationId xmlns:a16="http://schemas.microsoft.com/office/drawing/2014/main" id="{A435F1B2-EF77-48AE-B216-988AB849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9" name="Picture 348" descr="https://mail.google.com/mail/u/1/images/cleardot.gif">
          <a:extLst>
            <a:ext uri="{FF2B5EF4-FFF2-40B4-BE49-F238E27FC236}">
              <a16:creationId xmlns:a16="http://schemas.microsoft.com/office/drawing/2014/main" id="{08D24E58-49C7-43C8-8FA0-79D6B3A1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0" name="Picture 349" descr="https://mail.google.com/mail/u/1/images/cleardot.gif">
          <a:extLst>
            <a:ext uri="{FF2B5EF4-FFF2-40B4-BE49-F238E27FC236}">
              <a16:creationId xmlns:a16="http://schemas.microsoft.com/office/drawing/2014/main" id="{32EB70C0-4D88-4D87-A281-F7F6B5CE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1" name="Picture 350" descr="https://mail.google.com/mail/u/1/images/cleardot.gif">
          <a:extLst>
            <a:ext uri="{FF2B5EF4-FFF2-40B4-BE49-F238E27FC236}">
              <a16:creationId xmlns:a16="http://schemas.microsoft.com/office/drawing/2014/main" id="{DEDB4A82-37B8-4158-A244-B2D6D472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2" name="Picture 351" descr="https://mail.google.com/mail/u/1/images/cleardot.gif">
          <a:extLst>
            <a:ext uri="{FF2B5EF4-FFF2-40B4-BE49-F238E27FC236}">
              <a16:creationId xmlns:a16="http://schemas.microsoft.com/office/drawing/2014/main" id="{D84B928F-464D-4C13-9A65-75D5E384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3" name="Picture 352" descr="https://mail.google.com/mail/u/1/images/cleardot.gif">
          <a:extLst>
            <a:ext uri="{FF2B5EF4-FFF2-40B4-BE49-F238E27FC236}">
              <a16:creationId xmlns:a16="http://schemas.microsoft.com/office/drawing/2014/main" id="{CC7C7D6C-DA44-4754-9BA3-EE67C19B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4" name="Picture 353" descr="https://mail.google.com/mail/u/1/images/cleardot.gif">
          <a:extLst>
            <a:ext uri="{FF2B5EF4-FFF2-40B4-BE49-F238E27FC236}">
              <a16:creationId xmlns:a16="http://schemas.microsoft.com/office/drawing/2014/main" id="{790643C0-E2C6-4DC5-B19E-6AD427A0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5" name="Picture 354" descr="https://mail.google.com/mail/u/1/images/cleardot.gif">
          <a:extLst>
            <a:ext uri="{FF2B5EF4-FFF2-40B4-BE49-F238E27FC236}">
              <a16:creationId xmlns:a16="http://schemas.microsoft.com/office/drawing/2014/main" id="{627C3545-8561-4510-BC44-79F79F18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6" name="Picture 355" descr="https://mail.google.com/mail/u/1/images/cleardot.gif">
          <a:extLst>
            <a:ext uri="{FF2B5EF4-FFF2-40B4-BE49-F238E27FC236}">
              <a16:creationId xmlns:a16="http://schemas.microsoft.com/office/drawing/2014/main" id="{2F74D13A-EC13-4E62-982D-6585DF5D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7" name="Picture 356" descr="https://mail.google.com/mail/u/1/images/cleardot.gif">
          <a:extLst>
            <a:ext uri="{FF2B5EF4-FFF2-40B4-BE49-F238E27FC236}">
              <a16:creationId xmlns:a16="http://schemas.microsoft.com/office/drawing/2014/main" id="{EA3F9853-9062-44DB-9AFA-0F8C8767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8" name="Picture 357" descr="https://mail.google.com/mail/u/1/images/cleardot.gif">
          <a:extLst>
            <a:ext uri="{FF2B5EF4-FFF2-40B4-BE49-F238E27FC236}">
              <a16:creationId xmlns:a16="http://schemas.microsoft.com/office/drawing/2014/main" id="{DD3B364A-B9D1-4DDE-8199-D4F1EB5B0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9" name="Picture 358" descr="https://mail.google.com/mail/u/1/images/cleardot.gif">
          <a:extLst>
            <a:ext uri="{FF2B5EF4-FFF2-40B4-BE49-F238E27FC236}">
              <a16:creationId xmlns:a16="http://schemas.microsoft.com/office/drawing/2014/main" id="{9427B003-A598-42B1-9A66-7AD7E5EF0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0" name="Picture 359" descr="https://mail.google.com/mail/u/1/images/cleardot.gif">
          <a:extLst>
            <a:ext uri="{FF2B5EF4-FFF2-40B4-BE49-F238E27FC236}">
              <a16:creationId xmlns:a16="http://schemas.microsoft.com/office/drawing/2014/main" id="{4684DA9A-1C44-4EDC-983B-51047B83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1" name="Picture 360" descr="https://mail.google.com/mail/u/1/images/cleardot.gif">
          <a:extLst>
            <a:ext uri="{FF2B5EF4-FFF2-40B4-BE49-F238E27FC236}">
              <a16:creationId xmlns:a16="http://schemas.microsoft.com/office/drawing/2014/main" id="{72AC6704-327F-42AF-9BFD-0E42717D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2" name="Picture 361" descr="https://mail.google.com/mail/u/1/images/cleardot.gif">
          <a:extLst>
            <a:ext uri="{FF2B5EF4-FFF2-40B4-BE49-F238E27FC236}">
              <a16:creationId xmlns:a16="http://schemas.microsoft.com/office/drawing/2014/main" id="{4011DAD1-6110-4BBD-B865-7A0B5BD75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3" name="Picture 362" descr="https://mail.google.com/mail/u/1/images/cleardot.gif">
          <a:extLst>
            <a:ext uri="{FF2B5EF4-FFF2-40B4-BE49-F238E27FC236}">
              <a16:creationId xmlns:a16="http://schemas.microsoft.com/office/drawing/2014/main" id="{F67396F6-A5A9-43A4-958A-19645D6B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4" name="Picture 363" descr="https://mail.google.com/mail/u/1/images/cleardot.gif">
          <a:extLst>
            <a:ext uri="{FF2B5EF4-FFF2-40B4-BE49-F238E27FC236}">
              <a16:creationId xmlns:a16="http://schemas.microsoft.com/office/drawing/2014/main" id="{654915C6-8F12-461A-8DBD-CE6723A7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5" name="Picture 364" descr="https://mail.google.com/mail/u/1/images/cleardot.gif">
          <a:extLst>
            <a:ext uri="{FF2B5EF4-FFF2-40B4-BE49-F238E27FC236}">
              <a16:creationId xmlns:a16="http://schemas.microsoft.com/office/drawing/2014/main" id="{903A04E3-10F9-4358-9151-C631CE51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6" name="Picture 365" descr="https://mail.google.com/mail/u/1/images/cleardot.gif">
          <a:extLst>
            <a:ext uri="{FF2B5EF4-FFF2-40B4-BE49-F238E27FC236}">
              <a16:creationId xmlns:a16="http://schemas.microsoft.com/office/drawing/2014/main" id="{ECD61B15-27C5-42A9-9634-1155FD52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7" name="Picture 366" descr="https://mail.google.com/mail/u/1/images/cleardot.gif">
          <a:extLst>
            <a:ext uri="{FF2B5EF4-FFF2-40B4-BE49-F238E27FC236}">
              <a16:creationId xmlns:a16="http://schemas.microsoft.com/office/drawing/2014/main" id="{096DB607-2B35-4457-86E0-0BE331C1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8" name="Picture 367" descr="https://mail.google.com/mail/u/1/images/cleardot.gif">
          <a:extLst>
            <a:ext uri="{FF2B5EF4-FFF2-40B4-BE49-F238E27FC236}">
              <a16:creationId xmlns:a16="http://schemas.microsoft.com/office/drawing/2014/main" id="{72CDF5F9-51A6-42C8-866C-58BC6AE5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9" name="Picture 368" descr="https://mail.google.com/mail/u/1/images/cleardot.gif">
          <a:extLst>
            <a:ext uri="{FF2B5EF4-FFF2-40B4-BE49-F238E27FC236}">
              <a16:creationId xmlns:a16="http://schemas.microsoft.com/office/drawing/2014/main" id="{A798134A-0EBB-482E-833D-277E4423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0" name="Picture 369" descr="https://mail.google.com/mail/u/1/images/cleardot.gif">
          <a:extLst>
            <a:ext uri="{FF2B5EF4-FFF2-40B4-BE49-F238E27FC236}">
              <a16:creationId xmlns:a16="http://schemas.microsoft.com/office/drawing/2014/main" id="{64B4B131-E655-41C3-8940-B90A1D8D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1" name="Picture 370" descr="https://mail.google.com/mail/u/1/images/cleardot.gif">
          <a:extLst>
            <a:ext uri="{FF2B5EF4-FFF2-40B4-BE49-F238E27FC236}">
              <a16:creationId xmlns:a16="http://schemas.microsoft.com/office/drawing/2014/main" id="{7BC987FE-BC84-4484-8C5D-2484EEDC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2" name="Picture 371" descr="https://mail.google.com/mail/u/1/images/cleardot.gif">
          <a:extLst>
            <a:ext uri="{FF2B5EF4-FFF2-40B4-BE49-F238E27FC236}">
              <a16:creationId xmlns:a16="http://schemas.microsoft.com/office/drawing/2014/main" id="{2EDCA4C9-F425-441B-BFC7-5E02AFDC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3" name="Picture 372" descr="https://mail.google.com/mail/u/1/images/cleardot.gif">
          <a:extLst>
            <a:ext uri="{FF2B5EF4-FFF2-40B4-BE49-F238E27FC236}">
              <a16:creationId xmlns:a16="http://schemas.microsoft.com/office/drawing/2014/main" id="{F575D555-4228-4E54-B3D5-3714C053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4" name="Picture 373" descr="https://mail.google.com/mail/u/1/images/cleardot.gif">
          <a:extLst>
            <a:ext uri="{FF2B5EF4-FFF2-40B4-BE49-F238E27FC236}">
              <a16:creationId xmlns:a16="http://schemas.microsoft.com/office/drawing/2014/main" id="{90E5E28B-1DC4-42A3-A053-6B4CEF78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5" name="Picture 374" descr="https://mail.google.com/mail/u/1/images/cleardot.gif">
          <a:extLst>
            <a:ext uri="{FF2B5EF4-FFF2-40B4-BE49-F238E27FC236}">
              <a16:creationId xmlns:a16="http://schemas.microsoft.com/office/drawing/2014/main" id="{06C726F4-C316-40C0-822D-075B9AC3A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6" name="Picture 375" descr="https://mail.google.com/mail/u/1/images/cleardot.gif">
          <a:extLst>
            <a:ext uri="{FF2B5EF4-FFF2-40B4-BE49-F238E27FC236}">
              <a16:creationId xmlns:a16="http://schemas.microsoft.com/office/drawing/2014/main" id="{CBDF146A-CCF3-4682-88C6-085DC59B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7" name="Picture 376" descr="https://mail.google.com/mail/u/1/images/cleardot.gif">
          <a:extLst>
            <a:ext uri="{FF2B5EF4-FFF2-40B4-BE49-F238E27FC236}">
              <a16:creationId xmlns:a16="http://schemas.microsoft.com/office/drawing/2014/main" id="{F237F611-9DD2-4175-A53E-654A5887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8" name="Picture 377" descr="https://mail.google.com/mail/u/1/images/cleardot.gif">
          <a:extLst>
            <a:ext uri="{FF2B5EF4-FFF2-40B4-BE49-F238E27FC236}">
              <a16:creationId xmlns:a16="http://schemas.microsoft.com/office/drawing/2014/main" id="{61710265-BDA0-4389-9E6E-1B38C0DA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9" name="Picture 378" descr="https://mail.google.com/mail/u/1/images/cleardot.gif">
          <a:extLst>
            <a:ext uri="{FF2B5EF4-FFF2-40B4-BE49-F238E27FC236}">
              <a16:creationId xmlns:a16="http://schemas.microsoft.com/office/drawing/2014/main" id="{8DCA717F-75C7-4284-A6DE-47DFCFD9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0" name="Picture 379" descr="https://mail.google.com/mail/u/1/images/cleardot.gif">
          <a:extLst>
            <a:ext uri="{FF2B5EF4-FFF2-40B4-BE49-F238E27FC236}">
              <a16:creationId xmlns:a16="http://schemas.microsoft.com/office/drawing/2014/main" id="{D621BE2D-EBF0-4E16-BC2B-10EB3BC6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1" name="Picture 380" descr="https://mail.google.com/mail/u/1/images/cleardot.gif">
          <a:extLst>
            <a:ext uri="{FF2B5EF4-FFF2-40B4-BE49-F238E27FC236}">
              <a16:creationId xmlns:a16="http://schemas.microsoft.com/office/drawing/2014/main" id="{5047A5CF-3AD7-4CBD-827A-18D6D8F4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2" name="Picture 381" descr="https://mail.google.com/mail/u/1/images/cleardot.gif">
          <a:extLst>
            <a:ext uri="{FF2B5EF4-FFF2-40B4-BE49-F238E27FC236}">
              <a16:creationId xmlns:a16="http://schemas.microsoft.com/office/drawing/2014/main" id="{892AED54-DE36-4066-8DC9-EF88C63BB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3" name="Picture 382" descr="https://mail.google.com/mail/u/1/images/cleardot.gif">
          <a:extLst>
            <a:ext uri="{FF2B5EF4-FFF2-40B4-BE49-F238E27FC236}">
              <a16:creationId xmlns:a16="http://schemas.microsoft.com/office/drawing/2014/main" id="{13C20DB5-1F3A-4CB0-8375-0EE4F4A2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4" name="Picture 383" descr="https://mail.google.com/mail/u/1/images/cleardot.gif">
          <a:extLst>
            <a:ext uri="{FF2B5EF4-FFF2-40B4-BE49-F238E27FC236}">
              <a16:creationId xmlns:a16="http://schemas.microsoft.com/office/drawing/2014/main" id="{E8112D25-72FA-4DF6-911A-B325BC08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5" name="Picture 384" descr="https://mail.google.com/mail/u/1/images/cleardot.gif">
          <a:extLst>
            <a:ext uri="{FF2B5EF4-FFF2-40B4-BE49-F238E27FC236}">
              <a16:creationId xmlns:a16="http://schemas.microsoft.com/office/drawing/2014/main" id="{BDC49EDA-4A85-4EF5-A11A-7BC44BB7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6" name="Picture 385" descr="https://mail.google.com/mail/u/1/images/cleardot.gif">
          <a:extLst>
            <a:ext uri="{FF2B5EF4-FFF2-40B4-BE49-F238E27FC236}">
              <a16:creationId xmlns:a16="http://schemas.microsoft.com/office/drawing/2014/main" id="{A81C472F-B72C-4300-9903-56449741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7" name="Picture 386" descr="https://mail.google.com/mail/u/1/images/cleardot.gif">
          <a:extLst>
            <a:ext uri="{FF2B5EF4-FFF2-40B4-BE49-F238E27FC236}">
              <a16:creationId xmlns:a16="http://schemas.microsoft.com/office/drawing/2014/main" id="{B3F39DCF-1A64-44A9-851A-84447641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8" name="Picture 387" descr="https://mail.google.com/mail/u/1/images/cleardot.gif">
          <a:extLst>
            <a:ext uri="{FF2B5EF4-FFF2-40B4-BE49-F238E27FC236}">
              <a16:creationId xmlns:a16="http://schemas.microsoft.com/office/drawing/2014/main" id="{C2FA51C7-D3F1-4D06-9031-A801532A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9" name="Picture 388" descr="https://mail.google.com/mail/u/1/images/cleardot.gif">
          <a:extLst>
            <a:ext uri="{FF2B5EF4-FFF2-40B4-BE49-F238E27FC236}">
              <a16:creationId xmlns:a16="http://schemas.microsoft.com/office/drawing/2014/main" id="{3C56D0A8-1548-44F5-A04C-F8998385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0" name="Picture 389" descr="https://mail.google.com/mail/u/1/images/cleardot.gif">
          <a:extLst>
            <a:ext uri="{FF2B5EF4-FFF2-40B4-BE49-F238E27FC236}">
              <a16:creationId xmlns:a16="http://schemas.microsoft.com/office/drawing/2014/main" id="{35378E8B-DFD2-443F-B41D-BCA4500D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1" name="Picture 390" descr="https://mail.google.com/mail/u/1/images/cleardot.gif">
          <a:extLst>
            <a:ext uri="{FF2B5EF4-FFF2-40B4-BE49-F238E27FC236}">
              <a16:creationId xmlns:a16="http://schemas.microsoft.com/office/drawing/2014/main" id="{B8633243-90F0-46E6-BCFC-1771CAB2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2" name="Picture 391" descr="https://mail.google.com/mail/u/1/images/cleardot.gif">
          <a:extLst>
            <a:ext uri="{FF2B5EF4-FFF2-40B4-BE49-F238E27FC236}">
              <a16:creationId xmlns:a16="http://schemas.microsoft.com/office/drawing/2014/main" id="{397FA7A9-014F-4986-9A90-70A5CF5C4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3" name="Picture 392" descr="https://mail.google.com/mail/u/1/images/cleardot.gif">
          <a:extLst>
            <a:ext uri="{FF2B5EF4-FFF2-40B4-BE49-F238E27FC236}">
              <a16:creationId xmlns:a16="http://schemas.microsoft.com/office/drawing/2014/main" id="{193C168B-26AD-4243-8E04-2CD2E167A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4" name="Picture 393" descr="https://mail.google.com/mail/u/1/images/cleardot.gif">
          <a:extLst>
            <a:ext uri="{FF2B5EF4-FFF2-40B4-BE49-F238E27FC236}">
              <a16:creationId xmlns:a16="http://schemas.microsoft.com/office/drawing/2014/main" id="{726F6698-1CFF-495F-8B9F-5D6FAC4C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5" name="Picture 394" descr="https://mail.google.com/mail/u/1/images/cleardot.gif">
          <a:extLst>
            <a:ext uri="{FF2B5EF4-FFF2-40B4-BE49-F238E27FC236}">
              <a16:creationId xmlns:a16="http://schemas.microsoft.com/office/drawing/2014/main" id="{B17E6C33-D140-43FB-9F22-76622441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6" name="Picture 395" descr="https://mail.google.com/mail/u/1/images/cleardot.gif">
          <a:extLst>
            <a:ext uri="{FF2B5EF4-FFF2-40B4-BE49-F238E27FC236}">
              <a16:creationId xmlns:a16="http://schemas.microsoft.com/office/drawing/2014/main" id="{FD0948EA-9328-4021-BB60-F1B8C984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7" name="Picture 396" descr="https://mail.google.com/mail/u/1/images/cleardot.gif">
          <a:extLst>
            <a:ext uri="{FF2B5EF4-FFF2-40B4-BE49-F238E27FC236}">
              <a16:creationId xmlns:a16="http://schemas.microsoft.com/office/drawing/2014/main" id="{C190C05F-A5B8-4737-9929-CA15BD51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8" name="Picture 397" descr="https://mail.google.com/mail/u/1/images/cleardot.gif">
          <a:extLst>
            <a:ext uri="{FF2B5EF4-FFF2-40B4-BE49-F238E27FC236}">
              <a16:creationId xmlns:a16="http://schemas.microsoft.com/office/drawing/2014/main" id="{FCDC27FE-2889-4D11-9614-861AC332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9" name="Picture 398" descr="https://mail.google.com/mail/u/1/images/cleardot.gif">
          <a:extLst>
            <a:ext uri="{FF2B5EF4-FFF2-40B4-BE49-F238E27FC236}">
              <a16:creationId xmlns:a16="http://schemas.microsoft.com/office/drawing/2014/main" id="{E8B268BC-611B-4A87-90B4-EB38CFD7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0" name="Picture 399" descr="https://mail.google.com/mail/u/1/images/cleardot.gif">
          <a:extLst>
            <a:ext uri="{FF2B5EF4-FFF2-40B4-BE49-F238E27FC236}">
              <a16:creationId xmlns:a16="http://schemas.microsoft.com/office/drawing/2014/main" id="{C37F3AC3-0DCC-4415-80E5-4A3BB939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1" name="Picture 400" descr="https://mail.google.com/mail/u/1/images/cleardot.gif">
          <a:extLst>
            <a:ext uri="{FF2B5EF4-FFF2-40B4-BE49-F238E27FC236}">
              <a16:creationId xmlns:a16="http://schemas.microsoft.com/office/drawing/2014/main" id="{911839D6-2D9F-45D1-B4F7-20F4ED77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2" name="Picture 401" descr="https://mail.google.com/mail/u/1/images/cleardot.gif">
          <a:extLst>
            <a:ext uri="{FF2B5EF4-FFF2-40B4-BE49-F238E27FC236}">
              <a16:creationId xmlns:a16="http://schemas.microsoft.com/office/drawing/2014/main" id="{E7460E21-9A52-4244-AA7D-F97175237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3" name="Picture 402" descr="https://mail.google.com/mail/u/1/images/cleardot.gif">
          <a:extLst>
            <a:ext uri="{FF2B5EF4-FFF2-40B4-BE49-F238E27FC236}">
              <a16:creationId xmlns:a16="http://schemas.microsoft.com/office/drawing/2014/main" id="{2C543CCC-40D1-4185-B460-FBB7CB1C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4" name="Picture 403" descr="https://mail.google.com/mail/u/1/images/cleardot.gif">
          <a:extLst>
            <a:ext uri="{FF2B5EF4-FFF2-40B4-BE49-F238E27FC236}">
              <a16:creationId xmlns:a16="http://schemas.microsoft.com/office/drawing/2014/main" id="{9AE58949-E996-4630-8845-B57041E8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5" name="Picture 404" descr="https://mail.google.com/mail/u/1/images/cleardot.gif">
          <a:extLst>
            <a:ext uri="{FF2B5EF4-FFF2-40B4-BE49-F238E27FC236}">
              <a16:creationId xmlns:a16="http://schemas.microsoft.com/office/drawing/2014/main" id="{914762BF-7D6D-4FE2-8F63-7026FE501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6" name="Picture 405" descr="https://mail.google.com/mail/u/1/images/cleardot.gif">
          <a:extLst>
            <a:ext uri="{FF2B5EF4-FFF2-40B4-BE49-F238E27FC236}">
              <a16:creationId xmlns:a16="http://schemas.microsoft.com/office/drawing/2014/main" id="{3CA5D5C7-A0F7-4F9E-BEC9-6F18745D0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7" name="Picture 406" descr="https://mail.google.com/mail/u/1/images/cleardot.gif">
          <a:extLst>
            <a:ext uri="{FF2B5EF4-FFF2-40B4-BE49-F238E27FC236}">
              <a16:creationId xmlns:a16="http://schemas.microsoft.com/office/drawing/2014/main" id="{ADE84663-F142-4E95-9E04-631A743A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8" name="Picture 407" descr="https://mail.google.com/mail/u/1/images/cleardot.gif">
          <a:extLst>
            <a:ext uri="{FF2B5EF4-FFF2-40B4-BE49-F238E27FC236}">
              <a16:creationId xmlns:a16="http://schemas.microsoft.com/office/drawing/2014/main" id="{E1758C45-AD87-49EC-A41D-FC57C60D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9" name="Picture 408" descr="https://mail.google.com/mail/u/1/images/cleardot.gif">
          <a:extLst>
            <a:ext uri="{FF2B5EF4-FFF2-40B4-BE49-F238E27FC236}">
              <a16:creationId xmlns:a16="http://schemas.microsoft.com/office/drawing/2014/main" id="{3C5A8DD0-B536-465C-9871-7FCAF2FF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0" name="Picture 409" descr="https://mail.google.com/mail/u/1/images/cleardot.gif">
          <a:extLst>
            <a:ext uri="{FF2B5EF4-FFF2-40B4-BE49-F238E27FC236}">
              <a16:creationId xmlns:a16="http://schemas.microsoft.com/office/drawing/2014/main" id="{6AD777FC-0E8A-4C8C-8D62-4C09E536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1" name="Picture 410" descr="https://mail.google.com/mail/u/1/images/cleardot.gif">
          <a:extLst>
            <a:ext uri="{FF2B5EF4-FFF2-40B4-BE49-F238E27FC236}">
              <a16:creationId xmlns:a16="http://schemas.microsoft.com/office/drawing/2014/main" id="{433E9A12-F52C-47E5-AAA2-81D48777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2" name="Picture 411" descr="https://mail.google.com/mail/u/1/images/cleardot.gif">
          <a:extLst>
            <a:ext uri="{FF2B5EF4-FFF2-40B4-BE49-F238E27FC236}">
              <a16:creationId xmlns:a16="http://schemas.microsoft.com/office/drawing/2014/main" id="{85D9609C-8DA5-418B-B259-2F67128B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3" name="Picture 412" descr="https://mail.google.com/mail/u/1/images/cleardot.gif">
          <a:extLst>
            <a:ext uri="{FF2B5EF4-FFF2-40B4-BE49-F238E27FC236}">
              <a16:creationId xmlns:a16="http://schemas.microsoft.com/office/drawing/2014/main" id="{6A0F91E2-5E95-4D7F-9CD7-0654EF95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4" name="Picture 413" descr="https://mail.google.com/mail/u/1/images/cleardot.gif">
          <a:extLst>
            <a:ext uri="{FF2B5EF4-FFF2-40B4-BE49-F238E27FC236}">
              <a16:creationId xmlns:a16="http://schemas.microsoft.com/office/drawing/2014/main" id="{506F1DB3-6B3A-461D-8213-A464C38C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5" name="Picture 414" descr="https://mail.google.com/mail/u/1/images/cleardot.gif">
          <a:extLst>
            <a:ext uri="{FF2B5EF4-FFF2-40B4-BE49-F238E27FC236}">
              <a16:creationId xmlns:a16="http://schemas.microsoft.com/office/drawing/2014/main" id="{F1847F20-4CB9-4F66-A557-625F2192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6" name="Picture 415" descr="https://mail.google.com/mail/u/1/images/cleardot.gif">
          <a:extLst>
            <a:ext uri="{FF2B5EF4-FFF2-40B4-BE49-F238E27FC236}">
              <a16:creationId xmlns:a16="http://schemas.microsoft.com/office/drawing/2014/main" id="{BE75686A-B07E-4B5C-ACA7-7CF24616D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7" name="Picture 416" descr="https://mail.google.com/mail/u/1/images/cleardot.gif">
          <a:extLst>
            <a:ext uri="{FF2B5EF4-FFF2-40B4-BE49-F238E27FC236}">
              <a16:creationId xmlns:a16="http://schemas.microsoft.com/office/drawing/2014/main" id="{5E468C23-0365-4BCF-815A-925BB74F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8" name="Picture 417" descr="https://mail.google.com/mail/u/1/images/cleardot.gif">
          <a:extLst>
            <a:ext uri="{FF2B5EF4-FFF2-40B4-BE49-F238E27FC236}">
              <a16:creationId xmlns:a16="http://schemas.microsoft.com/office/drawing/2014/main" id="{62ACC98F-5C18-45AC-8641-20ED1361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9" name="Picture 418" descr="https://mail.google.com/mail/u/1/images/cleardot.gif">
          <a:extLst>
            <a:ext uri="{FF2B5EF4-FFF2-40B4-BE49-F238E27FC236}">
              <a16:creationId xmlns:a16="http://schemas.microsoft.com/office/drawing/2014/main" id="{6D728F6D-2DC6-4302-A36F-0000C6B3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0" name="Picture 419" descr="https://mail.google.com/mail/u/1/images/cleardot.gif">
          <a:extLst>
            <a:ext uri="{FF2B5EF4-FFF2-40B4-BE49-F238E27FC236}">
              <a16:creationId xmlns:a16="http://schemas.microsoft.com/office/drawing/2014/main" id="{C3290B6E-01B0-48E6-8C04-903BE91B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1" name="Picture 420" descr="https://mail.google.com/mail/u/1/images/cleardot.gif">
          <a:extLst>
            <a:ext uri="{FF2B5EF4-FFF2-40B4-BE49-F238E27FC236}">
              <a16:creationId xmlns:a16="http://schemas.microsoft.com/office/drawing/2014/main" id="{A0F23B49-6177-43DD-AF07-4331196A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2" name="Picture 421" descr="https://mail.google.com/mail/u/1/images/cleardot.gif">
          <a:extLst>
            <a:ext uri="{FF2B5EF4-FFF2-40B4-BE49-F238E27FC236}">
              <a16:creationId xmlns:a16="http://schemas.microsoft.com/office/drawing/2014/main" id="{F9E16C07-2EB8-4FEE-88D8-526EEA8C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3" name="Picture 422" descr="https://mail.google.com/mail/u/1/images/cleardot.gif">
          <a:extLst>
            <a:ext uri="{FF2B5EF4-FFF2-40B4-BE49-F238E27FC236}">
              <a16:creationId xmlns:a16="http://schemas.microsoft.com/office/drawing/2014/main" id="{5A0AB13B-4C98-4095-A1EA-8FD0CD68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4" name="Picture 423" descr="https://mail.google.com/mail/u/1/images/cleardot.gif">
          <a:extLst>
            <a:ext uri="{FF2B5EF4-FFF2-40B4-BE49-F238E27FC236}">
              <a16:creationId xmlns:a16="http://schemas.microsoft.com/office/drawing/2014/main" id="{3F973FA9-9515-4693-B2E5-4475D32CD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5" name="Picture 424" descr="https://mail.google.com/mail/u/1/images/cleardot.gif">
          <a:extLst>
            <a:ext uri="{FF2B5EF4-FFF2-40B4-BE49-F238E27FC236}">
              <a16:creationId xmlns:a16="http://schemas.microsoft.com/office/drawing/2014/main" id="{8F0B19C1-39D0-4C7B-BB7A-8C3618BA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6" name="Picture 425" descr="https://mail.google.com/mail/u/1/images/cleardot.gif">
          <a:extLst>
            <a:ext uri="{FF2B5EF4-FFF2-40B4-BE49-F238E27FC236}">
              <a16:creationId xmlns:a16="http://schemas.microsoft.com/office/drawing/2014/main" id="{02C4FC1D-1EF6-4347-8A4C-B3163FCD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7" name="Picture 426" descr="https://mail.google.com/mail/u/1/images/cleardot.gif">
          <a:extLst>
            <a:ext uri="{FF2B5EF4-FFF2-40B4-BE49-F238E27FC236}">
              <a16:creationId xmlns:a16="http://schemas.microsoft.com/office/drawing/2014/main" id="{87A2D845-ECFA-4AB0-A09A-0FFC69E2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8" name="Picture 427" descr="https://mail.google.com/mail/u/1/images/cleardot.gif">
          <a:extLst>
            <a:ext uri="{FF2B5EF4-FFF2-40B4-BE49-F238E27FC236}">
              <a16:creationId xmlns:a16="http://schemas.microsoft.com/office/drawing/2014/main" id="{D996A7B2-4C26-43CD-84A6-9FB65DAB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9" name="Picture 428" descr="https://mail.google.com/mail/u/1/images/cleardot.gif">
          <a:extLst>
            <a:ext uri="{FF2B5EF4-FFF2-40B4-BE49-F238E27FC236}">
              <a16:creationId xmlns:a16="http://schemas.microsoft.com/office/drawing/2014/main" id="{FFFD401C-E6F8-430C-97C3-697CF478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0" name="Picture 429" descr="https://mail.google.com/mail/u/1/images/cleardot.gif">
          <a:extLst>
            <a:ext uri="{FF2B5EF4-FFF2-40B4-BE49-F238E27FC236}">
              <a16:creationId xmlns:a16="http://schemas.microsoft.com/office/drawing/2014/main" id="{C2523E34-A6CC-4325-966E-85F463F7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1" name="Picture 430" descr="https://mail.google.com/mail/u/1/images/cleardot.gif">
          <a:extLst>
            <a:ext uri="{FF2B5EF4-FFF2-40B4-BE49-F238E27FC236}">
              <a16:creationId xmlns:a16="http://schemas.microsoft.com/office/drawing/2014/main" id="{C780A9B9-B5CE-4605-BD3C-9D23F066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2" name="Picture 431" descr="https://mail.google.com/mail/u/1/images/cleardot.gif">
          <a:extLst>
            <a:ext uri="{FF2B5EF4-FFF2-40B4-BE49-F238E27FC236}">
              <a16:creationId xmlns:a16="http://schemas.microsoft.com/office/drawing/2014/main" id="{5B9E7692-3062-4309-B793-B9EDC6F2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3" name="Picture 432" descr="https://mail.google.com/mail/u/1/images/cleardot.gif">
          <a:extLst>
            <a:ext uri="{FF2B5EF4-FFF2-40B4-BE49-F238E27FC236}">
              <a16:creationId xmlns:a16="http://schemas.microsoft.com/office/drawing/2014/main" id="{C4AA9A3C-2D9F-42EA-97C2-EDC3DCABC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4" name="Picture 433" descr="https://mail.google.com/mail/u/1/images/cleardot.gif">
          <a:extLst>
            <a:ext uri="{FF2B5EF4-FFF2-40B4-BE49-F238E27FC236}">
              <a16:creationId xmlns:a16="http://schemas.microsoft.com/office/drawing/2014/main" id="{3F176668-F542-4121-8AE7-1FCBDCCDD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5" name="Picture 434" descr="https://mail.google.com/mail/u/1/images/cleardot.gif">
          <a:extLst>
            <a:ext uri="{FF2B5EF4-FFF2-40B4-BE49-F238E27FC236}">
              <a16:creationId xmlns:a16="http://schemas.microsoft.com/office/drawing/2014/main" id="{ADE8572A-310C-4CFB-A344-84112501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6" name="Picture 435" descr="https://mail.google.com/mail/u/1/images/cleardot.gif">
          <a:extLst>
            <a:ext uri="{FF2B5EF4-FFF2-40B4-BE49-F238E27FC236}">
              <a16:creationId xmlns:a16="http://schemas.microsoft.com/office/drawing/2014/main" id="{0D611A40-53A0-4E15-92E8-15E4FE05B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7" name="Picture 436" descr="https://mail.google.com/mail/u/1/images/cleardot.gif">
          <a:extLst>
            <a:ext uri="{FF2B5EF4-FFF2-40B4-BE49-F238E27FC236}">
              <a16:creationId xmlns:a16="http://schemas.microsoft.com/office/drawing/2014/main" id="{8407A85A-7145-47D6-9BFB-32962D24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8" name="Picture 437" descr="https://mail.google.com/mail/u/1/images/cleardot.gif">
          <a:extLst>
            <a:ext uri="{FF2B5EF4-FFF2-40B4-BE49-F238E27FC236}">
              <a16:creationId xmlns:a16="http://schemas.microsoft.com/office/drawing/2014/main" id="{80A4946E-D877-4C0D-B936-47F16403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9" name="Picture 438" descr="https://mail.google.com/mail/u/1/images/cleardot.gif">
          <a:extLst>
            <a:ext uri="{FF2B5EF4-FFF2-40B4-BE49-F238E27FC236}">
              <a16:creationId xmlns:a16="http://schemas.microsoft.com/office/drawing/2014/main" id="{8335F23C-EF1E-43A4-A0F8-79AAB6DF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0" name="Picture 439" descr="https://mail.google.com/mail/u/1/images/cleardot.gif">
          <a:extLst>
            <a:ext uri="{FF2B5EF4-FFF2-40B4-BE49-F238E27FC236}">
              <a16:creationId xmlns:a16="http://schemas.microsoft.com/office/drawing/2014/main" id="{7587C5FD-7DED-4BFA-B055-80471B6E2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1" name="Picture 440" descr="https://mail.google.com/mail/u/1/images/cleardot.gif">
          <a:extLst>
            <a:ext uri="{FF2B5EF4-FFF2-40B4-BE49-F238E27FC236}">
              <a16:creationId xmlns:a16="http://schemas.microsoft.com/office/drawing/2014/main" id="{5CBB5719-E4C7-42F1-B41B-DBAD9D15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2" name="Picture 441" descr="https://mail.google.com/mail/u/1/images/cleardot.gif">
          <a:extLst>
            <a:ext uri="{FF2B5EF4-FFF2-40B4-BE49-F238E27FC236}">
              <a16:creationId xmlns:a16="http://schemas.microsoft.com/office/drawing/2014/main" id="{B61DC111-9BA9-4B26-B241-247F1A11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3" name="Picture 442" descr="https://mail.google.com/mail/u/1/images/cleardot.gif">
          <a:extLst>
            <a:ext uri="{FF2B5EF4-FFF2-40B4-BE49-F238E27FC236}">
              <a16:creationId xmlns:a16="http://schemas.microsoft.com/office/drawing/2014/main" id="{12C0FED3-24BE-4598-911A-D3606D83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4" name="Picture 443" descr="https://mail.google.com/mail/u/1/images/cleardot.gif">
          <a:extLst>
            <a:ext uri="{FF2B5EF4-FFF2-40B4-BE49-F238E27FC236}">
              <a16:creationId xmlns:a16="http://schemas.microsoft.com/office/drawing/2014/main" id="{8A42F59D-B20F-4F0F-8241-DF704A24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5" name="Picture 444" descr="https://mail.google.com/mail/u/1/images/cleardot.gif">
          <a:extLst>
            <a:ext uri="{FF2B5EF4-FFF2-40B4-BE49-F238E27FC236}">
              <a16:creationId xmlns:a16="http://schemas.microsoft.com/office/drawing/2014/main" id="{652A32AE-12D1-4B9B-9F30-9BF5BB61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6" name="Picture 445" descr="https://mail.google.com/mail/u/1/images/cleardot.gif">
          <a:extLst>
            <a:ext uri="{FF2B5EF4-FFF2-40B4-BE49-F238E27FC236}">
              <a16:creationId xmlns:a16="http://schemas.microsoft.com/office/drawing/2014/main" id="{51844CB6-AA9D-4D56-A02D-972C103D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7" name="Picture 446" descr="https://mail.google.com/mail/u/1/images/cleardot.gif">
          <a:extLst>
            <a:ext uri="{FF2B5EF4-FFF2-40B4-BE49-F238E27FC236}">
              <a16:creationId xmlns:a16="http://schemas.microsoft.com/office/drawing/2014/main" id="{6EB54412-ECC1-4B4D-A5B9-BEE14EFD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8" name="Picture 447" descr="https://mail.google.com/mail/u/1/images/cleardot.gif">
          <a:extLst>
            <a:ext uri="{FF2B5EF4-FFF2-40B4-BE49-F238E27FC236}">
              <a16:creationId xmlns:a16="http://schemas.microsoft.com/office/drawing/2014/main" id="{FBC41228-9ABC-4008-81E6-83518908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9" name="Picture 448" descr="https://mail.google.com/mail/u/1/images/cleardot.gif">
          <a:extLst>
            <a:ext uri="{FF2B5EF4-FFF2-40B4-BE49-F238E27FC236}">
              <a16:creationId xmlns:a16="http://schemas.microsoft.com/office/drawing/2014/main" id="{B6489F5F-2267-4483-AB03-CB8B5773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0" name="Picture 449" descr="https://mail.google.com/mail/u/1/images/cleardot.gif">
          <a:extLst>
            <a:ext uri="{FF2B5EF4-FFF2-40B4-BE49-F238E27FC236}">
              <a16:creationId xmlns:a16="http://schemas.microsoft.com/office/drawing/2014/main" id="{BD75178C-FD73-4134-B5C6-50A5D3A4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1" name="Picture 450" descr="https://mail.google.com/mail/u/1/images/cleardot.gif">
          <a:extLst>
            <a:ext uri="{FF2B5EF4-FFF2-40B4-BE49-F238E27FC236}">
              <a16:creationId xmlns:a16="http://schemas.microsoft.com/office/drawing/2014/main" id="{4E6F1C32-2010-47CA-9CDA-2FC01D55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2" name="Picture 451" descr="https://mail.google.com/mail/u/1/images/cleardot.gif">
          <a:extLst>
            <a:ext uri="{FF2B5EF4-FFF2-40B4-BE49-F238E27FC236}">
              <a16:creationId xmlns:a16="http://schemas.microsoft.com/office/drawing/2014/main" id="{D8D22D35-C734-43BE-9DCF-1B92E930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3" name="Picture 452" descr="https://mail.google.com/mail/u/1/images/cleardot.gif">
          <a:extLst>
            <a:ext uri="{FF2B5EF4-FFF2-40B4-BE49-F238E27FC236}">
              <a16:creationId xmlns:a16="http://schemas.microsoft.com/office/drawing/2014/main" id="{46388218-C313-4A0B-89C5-BA4E5E1D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4" name="Picture 453" descr="https://mail.google.com/mail/u/1/images/cleardot.gif">
          <a:extLst>
            <a:ext uri="{FF2B5EF4-FFF2-40B4-BE49-F238E27FC236}">
              <a16:creationId xmlns:a16="http://schemas.microsoft.com/office/drawing/2014/main" id="{B2870F08-73BC-4753-8D8E-371AE6EA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5" name="Picture 454" descr="https://mail.google.com/mail/u/1/images/cleardot.gif">
          <a:extLst>
            <a:ext uri="{FF2B5EF4-FFF2-40B4-BE49-F238E27FC236}">
              <a16:creationId xmlns:a16="http://schemas.microsoft.com/office/drawing/2014/main" id="{FB571976-0323-47AD-91E5-955544FE0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6" name="Picture 455" descr="https://mail.google.com/mail/u/1/images/cleardot.gif">
          <a:extLst>
            <a:ext uri="{FF2B5EF4-FFF2-40B4-BE49-F238E27FC236}">
              <a16:creationId xmlns:a16="http://schemas.microsoft.com/office/drawing/2014/main" id="{3B443DA9-ED4D-4C75-A8F5-EC368EE6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7" name="Picture 456" descr="https://mail.google.com/mail/u/1/images/cleardot.gif">
          <a:extLst>
            <a:ext uri="{FF2B5EF4-FFF2-40B4-BE49-F238E27FC236}">
              <a16:creationId xmlns:a16="http://schemas.microsoft.com/office/drawing/2014/main" id="{67053460-C1B4-4E8D-B290-3DE20255A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8" name="Picture 457" descr="https://mail.google.com/mail/u/1/images/cleardot.gif">
          <a:extLst>
            <a:ext uri="{FF2B5EF4-FFF2-40B4-BE49-F238E27FC236}">
              <a16:creationId xmlns:a16="http://schemas.microsoft.com/office/drawing/2014/main" id="{CA6019C9-F5E7-4911-AC98-1CA072D9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9" name="Picture 458" descr="https://mail.google.com/mail/u/1/images/cleardot.gif">
          <a:extLst>
            <a:ext uri="{FF2B5EF4-FFF2-40B4-BE49-F238E27FC236}">
              <a16:creationId xmlns:a16="http://schemas.microsoft.com/office/drawing/2014/main" id="{836D413B-06BF-4D99-97C3-712BD5D72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0" name="Picture 459" descr="https://mail.google.com/mail/u/1/images/cleardot.gif">
          <a:extLst>
            <a:ext uri="{FF2B5EF4-FFF2-40B4-BE49-F238E27FC236}">
              <a16:creationId xmlns:a16="http://schemas.microsoft.com/office/drawing/2014/main" id="{15D2AEF0-E99E-4DCB-B26B-EC7CD4FA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1" name="Picture 460" descr="https://mail.google.com/mail/u/1/images/cleardot.gif">
          <a:extLst>
            <a:ext uri="{FF2B5EF4-FFF2-40B4-BE49-F238E27FC236}">
              <a16:creationId xmlns:a16="http://schemas.microsoft.com/office/drawing/2014/main" id="{C12D82BB-2095-4ACE-86BB-77BE2A1D3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2" name="Picture 461" descr="https://mail.google.com/mail/u/1/images/cleardot.gif">
          <a:extLst>
            <a:ext uri="{FF2B5EF4-FFF2-40B4-BE49-F238E27FC236}">
              <a16:creationId xmlns:a16="http://schemas.microsoft.com/office/drawing/2014/main" id="{B5FB1E64-32DB-46C7-9470-85BBF076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3" name="Picture 462" descr="https://mail.google.com/mail/u/1/images/cleardot.gif">
          <a:extLst>
            <a:ext uri="{FF2B5EF4-FFF2-40B4-BE49-F238E27FC236}">
              <a16:creationId xmlns:a16="http://schemas.microsoft.com/office/drawing/2014/main" id="{AE517F9C-3000-4593-A29C-2C9F8DDD8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4" name="Picture 463" descr="https://mail.google.com/mail/u/1/images/cleardot.gif">
          <a:extLst>
            <a:ext uri="{FF2B5EF4-FFF2-40B4-BE49-F238E27FC236}">
              <a16:creationId xmlns:a16="http://schemas.microsoft.com/office/drawing/2014/main" id="{543CC1DE-58D2-4CBA-9E61-E6BEBFFD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5" name="Picture 464" descr="https://mail.google.com/mail/u/1/images/cleardot.gif">
          <a:extLst>
            <a:ext uri="{FF2B5EF4-FFF2-40B4-BE49-F238E27FC236}">
              <a16:creationId xmlns:a16="http://schemas.microsoft.com/office/drawing/2014/main" id="{A507ADBB-19BD-4CEB-B507-E68D38CF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6" name="Picture 465" descr="https://mail.google.com/mail/u/1/images/cleardot.gif">
          <a:extLst>
            <a:ext uri="{FF2B5EF4-FFF2-40B4-BE49-F238E27FC236}">
              <a16:creationId xmlns:a16="http://schemas.microsoft.com/office/drawing/2014/main" id="{6142C2A9-6A4B-4044-836F-01B47FF8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7" name="Picture 466" descr="https://mail.google.com/mail/u/1/images/cleardot.gif">
          <a:extLst>
            <a:ext uri="{FF2B5EF4-FFF2-40B4-BE49-F238E27FC236}">
              <a16:creationId xmlns:a16="http://schemas.microsoft.com/office/drawing/2014/main" id="{5D874840-0CAF-47A7-962F-1E0FF4EC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8" name="Picture 467" descr="https://mail.google.com/mail/u/1/images/cleardot.gif">
          <a:extLst>
            <a:ext uri="{FF2B5EF4-FFF2-40B4-BE49-F238E27FC236}">
              <a16:creationId xmlns:a16="http://schemas.microsoft.com/office/drawing/2014/main" id="{0001A7AC-16A2-4797-801F-7BE35040B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9" name="Picture 468" descr="https://mail.google.com/mail/u/1/images/cleardot.gif">
          <a:extLst>
            <a:ext uri="{FF2B5EF4-FFF2-40B4-BE49-F238E27FC236}">
              <a16:creationId xmlns:a16="http://schemas.microsoft.com/office/drawing/2014/main" id="{DB8048AC-0961-48BB-9930-F6B2390C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0" name="Picture 469" descr="https://mail.google.com/mail/u/1/images/cleardot.gif">
          <a:extLst>
            <a:ext uri="{FF2B5EF4-FFF2-40B4-BE49-F238E27FC236}">
              <a16:creationId xmlns:a16="http://schemas.microsoft.com/office/drawing/2014/main" id="{E3155168-9B0B-4717-BAD5-F38D35B6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1" name="Picture 470" descr="https://mail.google.com/mail/u/1/images/cleardot.gif">
          <a:extLst>
            <a:ext uri="{FF2B5EF4-FFF2-40B4-BE49-F238E27FC236}">
              <a16:creationId xmlns:a16="http://schemas.microsoft.com/office/drawing/2014/main" id="{A54E5D25-DC8C-4F2B-98D8-68B81486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2" name="Picture 471" descr="https://mail.google.com/mail/u/1/images/cleardot.gif">
          <a:extLst>
            <a:ext uri="{FF2B5EF4-FFF2-40B4-BE49-F238E27FC236}">
              <a16:creationId xmlns:a16="http://schemas.microsoft.com/office/drawing/2014/main" id="{6B69A741-5DC5-4208-9188-9931C13C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3" name="Picture 472" descr="https://mail.google.com/mail/u/1/images/cleardot.gif">
          <a:extLst>
            <a:ext uri="{FF2B5EF4-FFF2-40B4-BE49-F238E27FC236}">
              <a16:creationId xmlns:a16="http://schemas.microsoft.com/office/drawing/2014/main" id="{26BB93C4-80EC-478F-BA0A-6650BEEA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4" name="Picture 473" descr="https://mail.google.com/mail/u/1/images/cleardot.gif">
          <a:extLst>
            <a:ext uri="{FF2B5EF4-FFF2-40B4-BE49-F238E27FC236}">
              <a16:creationId xmlns:a16="http://schemas.microsoft.com/office/drawing/2014/main" id="{CA7E0DA1-1C80-4405-9826-3B2AD508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5" name="Picture 474" descr="https://mail.google.com/mail/u/1/images/cleardot.gif">
          <a:extLst>
            <a:ext uri="{FF2B5EF4-FFF2-40B4-BE49-F238E27FC236}">
              <a16:creationId xmlns:a16="http://schemas.microsoft.com/office/drawing/2014/main" id="{38716356-0173-472C-83F4-475D663C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6" name="Picture 475" descr="https://mail.google.com/mail/u/1/images/cleardot.gif">
          <a:extLst>
            <a:ext uri="{FF2B5EF4-FFF2-40B4-BE49-F238E27FC236}">
              <a16:creationId xmlns:a16="http://schemas.microsoft.com/office/drawing/2014/main" id="{CA0F9274-2EB8-4A7D-BDED-FE261F5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7" name="Picture 476" descr="https://mail.google.com/mail/u/1/images/cleardot.gif">
          <a:extLst>
            <a:ext uri="{FF2B5EF4-FFF2-40B4-BE49-F238E27FC236}">
              <a16:creationId xmlns:a16="http://schemas.microsoft.com/office/drawing/2014/main" id="{22DCC6C4-5078-4E78-A6EF-9E0B0D5C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8" name="Picture 477" descr="https://mail.google.com/mail/u/1/images/cleardot.gif">
          <a:extLst>
            <a:ext uri="{FF2B5EF4-FFF2-40B4-BE49-F238E27FC236}">
              <a16:creationId xmlns:a16="http://schemas.microsoft.com/office/drawing/2014/main" id="{B5DB714C-9DA2-49DB-B0C6-4CB8E8B2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9" name="Picture 478" descr="https://mail.google.com/mail/u/1/images/cleardot.gif">
          <a:extLst>
            <a:ext uri="{FF2B5EF4-FFF2-40B4-BE49-F238E27FC236}">
              <a16:creationId xmlns:a16="http://schemas.microsoft.com/office/drawing/2014/main" id="{112D5A03-787B-47AE-A40E-49254DB7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0" name="Picture 479" descr="https://mail.google.com/mail/u/1/images/cleardot.gif">
          <a:extLst>
            <a:ext uri="{FF2B5EF4-FFF2-40B4-BE49-F238E27FC236}">
              <a16:creationId xmlns:a16="http://schemas.microsoft.com/office/drawing/2014/main" id="{0330865A-B209-497D-86CD-C34B199D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1" name="Picture 480" descr="https://mail.google.com/mail/u/1/images/cleardot.gif">
          <a:extLst>
            <a:ext uri="{FF2B5EF4-FFF2-40B4-BE49-F238E27FC236}">
              <a16:creationId xmlns:a16="http://schemas.microsoft.com/office/drawing/2014/main" id="{F8CC91FC-C79D-4193-A783-7843476D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2" name="Picture 481" descr="https://mail.google.com/mail/u/1/images/cleardot.gif">
          <a:extLst>
            <a:ext uri="{FF2B5EF4-FFF2-40B4-BE49-F238E27FC236}">
              <a16:creationId xmlns:a16="http://schemas.microsoft.com/office/drawing/2014/main" id="{77CF5C88-F06C-4F20-BB40-7EA63DC5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3" name="Picture 482" descr="https://mail.google.com/mail/u/1/images/cleardot.gif">
          <a:extLst>
            <a:ext uri="{FF2B5EF4-FFF2-40B4-BE49-F238E27FC236}">
              <a16:creationId xmlns:a16="http://schemas.microsoft.com/office/drawing/2014/main" id="{9924A474-A0D3-402D-825B-0EB4104C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4" name="Picture 483" descr="https://mail.google.com/mail/u/1/images/cleardot.gif">
          <a:extLst>
            <a:ext uri="{FF2B5EF4-FFF2-40B4-BE49-F238E27FC236}">
              <a16:creationId xmlns:a16="http://schemas.microsoft.com/office/drawing/2014/main" id="{B47F1F59-B267-4606-A72D-1318C516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5" name="Picture 484" descr="https://mail.google.com/mail/u/1/images/cleardot.gif">
          <a:extLst>
            <a:ext uri="{FF2B5EF4-FFF2-40B4-BE49-F238E27FC236}">
              <a16:creationId xmlns:a16="http://schemas.microsoft.com/office/drawing/2014/main" id="{334F8247-9724-464A-91EB-5C3BB2A1D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6" name="Picture 485" descr="https://mail.google.com/mail/u/1/images/cleardot.gif">
          <a:extLst>
            <a:ext uri="{FF2B5EF4-FFF2-40B4-BE49-F238E27FC236}">
              <a16:creationId xmlns:a16="http://schemas.microsoft.com/office/drawing/2014/main" id="{0CB2D0A1-F16F-4A74-B276-09B4B424E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7" name="Picture 486" descr="https://mail.google.com/mail/u/1/images/cleardot.gif">
          <a:extLst>
            <a:ext uri="{FF2B5EF4-FFF2-40B4-BE49-F238E27FC236}">
              <a16:creationId xmlns:a16="http://schemas.microsoft.com/office/drawing/2014/main" id="{E3342CCF-C863-4A19-857B-FFE24291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8" name="Picture 487" descr="https://mail.google.com/mail/u/1/images/cleardot.gif">
          <a:extLst>
            <a:ext uri="{FF2B5EF4-FFF2-40B4-BE49-F238E27FC236}">
              <a16:creationId xmlns:a16="http://schemas.microsoft.com/office/drawing/2014/main" id="{7CACE769-2D3D-4F38-80A7-56ACD977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9" name="Picture 488" descr="https://mail.google.com/mail/u/1/images/cleardot.gif">
          <a:extLst>
            <a:ext uri="{FF2B5EF4-FFF2-40B4-BE49-F238E27FC236}">
              <a16:creationId xmlns:a16="http://schemas.microsoft.com/office/drawing/2014/main" id="{E9EAF54C-C48A-4A37-BCE1-1C2F4888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0" name="Picture 489" descr="https://mail.google.com/mail/u/1/images/cleardot.gif">
          <a:extLst>
            <a:ext uri="{FF2B5EF4-FFF2-40B4-BE49-F238E27FC236}">
              <a16:creationId xmlns:a16="http://schemas.microsoft.com/office/drawing/2014/main" id="{14493215-5526-4EAB-940C-0AD43B6C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1" name="Picture 490" descr="https://mail.google.com/mail/u/1/images/cleardot.gif">
          <a:extLst>
            <a:ext uri="{FF2B5EF4-FFF2-40B4-BE49-F238E27FC236}">
              <a16:creationId xmlns:a16="http://schemas.microsoft.com/office/drawing/2014/main" id="{66664145-BD69-44DB-8DA9-890F4110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2" name="Picture 491" descr="https://mail.google.com/mail/u/1/images/cleardot.gif">
          <a:extLst>
            <a:ext uri="{FF2B5EF4-FFF2-40B4-BE49-F238E27FC236}">
              <a16:creationId xmlns:a16="http://schemas.microsoft.com/office/drawing/2014/main" id="{CA68887D-71DF-481D-89AA-0140E10C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3" name="Picture 492" descr="https://mail.google.com/mail/u/1/images/cleardot.gif">
          <a:extLst>
            <a:ext uri="{FF2B5EF4-FFF2-40B4-BE49-F238E27FC236}">
              <a16:creationId xmlns:a16="http://schemas.microsoft.com/office/drawing/2014/main" id="{C7DE5FF5-8E9A-457D-BF53-BE308969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4" name="Picture 493" descr="https://mail.google.com/mail/u/1/images/cleardot.gif">
          <a:extLst>
            <a:ext uri="{FF2B5EF4-FFF2-40B4-BE49-F238E27FC236}">
              <a16:creationId xmlns:a16="http://schemas.microsoft.com/office/drawing/2014/main" id="{EEBD2FF3-6747-45B6-8B3D-F0A31395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5" name="Picture 494" descr="https://mail.google.com/mail/u/1/images/cleardot.gif">
          <a:extLst>
            <a:ext uri="{FF2B5EF4-FFF2-40B4-BE49-F238E27FC236}">
              <a16:creationId xmlns:a16="http://schemas.microsoft.com/office/drawing/2014/main" id="{C529A537-D460-4FE8-ACF6-6A7A62775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6" name="Picture 495" descr="https://mail.google.com/mail/u/1/images/cleardot.gif">
          <a:extLst>
            <a:ext uri="{FF2B5EF4-FFF2-40B4-BE49-F238E27FC236}">
              <a16:creationId xmlns:a16="http://schemas.microsoft.com/office/drawing/2014/main" id="{9A80442D-862A-4731-B354-F21F539A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7" name="Picture 496" descr="https://mail.google.com/mail/u/1/images/cleardot.gif">
          <a:extLst>
            <a:ext uri="{FF2B5EF4-FFF2-40B4-BE49-F238E27FC236}">
              <a16:creationId xmlns:a16="http://schemas.microsoft.com/office/drawing/2014/main" id="{FAD4D884-6CAE-444C-B1AA-2CC57732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8" name="Picture 497" descr="https://mail.google.com/mail/u/1/images/cleardot.gif">
          <a:extLst>
            <a:ext uri="{FF2B5EF4-FFF2-40B4-BE49-F238E27FC236}">
              <a16:creationId xmlns:a16="http://schemas.microsoft.com/office/drawing/2014/main" id="{175321EA-7878-4A12-AEB8-FA85EB0B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9" name="Picture 498" descr="https://mail.google.com/mail/u/1/images/cleardot.gif">
          <a:extLst>
            <a:ext uri="{FF2B5EF4-FFF2-40B4-BE49-F238E27FC236}">
              <a16:creationId xmlns:a16="http://schemas.microsoft.com/office/drawing/2014/main" id="{3B0CD3DE-0F73-4617-8C04-A51EDA0D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0" name="Picture 499" descr="https://mail.google.com/mail/u/1/images/cleardot.gif">
          <a:extLst>
            <a:ext uri="{FF2B5EF4-FFF2-40B4-BE49-F238E27FC236}">
              <a16:creationId xmlns:a16="http://schemas.microsoft.com/office/drawing/2014/main" id="{4705F15B-137F-4344-961B-B8C2AC53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1" name="Picture 500" descr="https://mail.google.com/mail/u/1/images/cleardot.gif">
          <a:extLst>
            <a:ext uri="{FF2B5EF4-FFF2-40B4-BE49-F238E27FC236}">
              <a16:creationId xmlns:a16="http://schemas.microsoft.com/office/drawing/2014/main" id="{709DF172-A344-45EA-AA26-BE2DFDDA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2" name="Picture 501" descr="https://mail.google.com/mail/u/1/images/cleardot.gif">
          <a:extLst>
            <a:ext uri="{FF2B5EF4-FFF2-40B4-BE49-F238E27FC236}">
              <a16:creationId xmlns:a16="http://schemas.microsoft.com/office/drawing/2014/main" id="{DB2B6276-B47A-4892-8B23-F8EA22026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3" name="Picture 502" descr="https://mail.google.com/mail/u/1/images/cleardot.gif">
          <a:extLst>
            <a:ext uri="{FF2B5EF4-FFF2-40B4-BE49-F238E27FC236}">
              <a16:creationId xmlns:a16="http://schemas.microsoft.com/office/drawing/2014/main" id="{6FD24038-8072-4F28-9E7F-FD533236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4" name="Picture 503" descr="https://mail.google.com/mail/u/1/images/cleardot.gif">
          <a:extLst>
            <a:ext uri="{FF2B5EF4-FFF2-40B4-BE49-F238E27FC236}">
              <a16:creationId xmlns:a16="http://schemas.microsoft.com/office/drawing/2014/main" id="{28F64436-44F5-4996-B948-71A9F649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5" name="Picture 504" descr="https://mail.google.com/mail/u/1/images/cleardot.gif">
          <a:extLst>
            <a:ext uri="{FF2B5EF4-FFF2-40B4-BE49-F238E27FC236}">
              <a16:creationId xmlns:a16="http://schemas.microsoft.com/office/drawing/2014/main" id="{8C4564AE-7012-4EEF-9646-18C7CFD0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6" name="Picture 505" descr="https://mail.google.com/mail/u/1/images/cleardot.gif">
          <a:extLst>
            <a:ext uri="{FF2B5EF4-FFF2-40B4-BE49-F238E27FC236}">
              <a16:creationId xmlns:a16="http://schemas.microsoft.com/office/drawing/2014/main" id="{274CB06E-A1AA-4023-AB7D-7855E2B4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7" name="Picture 506" descr="https://mail.google.com/mail/u/1/images/cleardot.gif">
          <a:extLst>
            <a:ext uri="{FF2B5EF4-FFF2-40B4-BE49-F238E27FC236}">
              <a16:creationId xmlns:a16="http://schemas.microsoft.com/office/drawing/2014/main" id="{559BC2D1-C8F5-4369-AD52-2DD69BB7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8" name="Picture 507" descr="https://mail.google.com/mail/u/1/images/cleardot.gif">
          <a:extLst>
            <a:ext uri="{FF2B5EF4-FFF2-40B4-BE49-F238E27FC236}">
              <a16:creationId xmlns:a16="http://schemas.microsoft.com/office/drawing/2014/main" id="{6C1B3695-4F5A-4223-8782-73E85B90C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9" name="Picture 508" descr="https://mail.google.com/mail/u/1/images/cleardot.gif">
          <a:extLst>
            <a:ext uri="{FF2B5EF4-FFF2-40B4-BE49-F238E27FC236}">
              <a16:creationId xmlns:a16="http://schemas.microsoft.com/office/drawing/2014/main" id="{078E2FAE-2933-4B81-AA65-C9A10CE9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0" name="Picture 509" descr="https://mail.google.com/mail/u/1/images/cleardot.gif">
          <a:extLst>
            <a:ext uri="{FF2B5EF4-FFF2-40B4-BE49-F238E27FC236}">
              <a16:creationId xmlns:a16="http://schemas.microsoft.com/office/drawing/2014/main" id="{63657F4C-0271-4598-A525-1C0130D4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1" name="Picture 510" descr="https://mail.google.com/mail/u/1/images/cleardot.gif">
          <a:extLst>
            <a:ext uri="{FF2B5EF4-FFF2-40B4-BE49-F238E27FC236}">
              <a16:creationId xmlns:a16="http://schemas.microsoft.com/office/drawing/2014/main" id="{5C5D50D0-8FAA-42D4-99A2-FF826AE0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2" name="Picture 511" descr="https://mail.google.com/mail/u/1/images/cleardot.gif">
          <a:extLst>
            <a:ext uri="{FF2B5EF4-FFF2-40B4-BE49-F238E27FC236}">
              <a16:creationId xmlns:a16="http://schemas.microsoft.com/office/drawing/2014/main" id="{509519F5-738D-447D-A3FB-FD03EA1A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3" name="Picture 512" descr="https://mail.google.com/mail/u/1/images/cleardot.gif">
          <a:extLst>
            <a:ext uri="{FF2B5EF4-FFF2-40B4-BE49-F238E27FC236}">
              <a16:creationId xmlns:a16="http://schemas.microsoft.com/office/drawing/2014/main" id="{E189349E-6236-4E68-96FF-78CDE1F2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4" name="Picture 513" descr="https://mail.google.com/mail/u/1/images/cleardot.gif">
          <a:extLst>
            <a:ext uri="{FF2B5EF4-FFF2-40B4-BE49-F238E27FC236}">
              <a16:creationId xmlns:a16="http://schemas.microsoft.com/office/drawing/2014/main" id="{3A8B029C-760B-4D51-95B9-11B9C7646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5" name="Picture 514" descr="https://mail.google.com/mail/u/1/images/cleardot.gif">
          <a:extLst>
            <a:ext uri="{FF2B5EF4-FFF2-40B4-BE49-F238E27FC236}">
              <a16:creationId xmlns:a16="http://schemas.microsoft.com/office/drawing/2014/main" id="{E5087638-0298-42F3-9BFA-662FA42F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6" name="Picture 515" descr="https://mail.google.com/mail/u/1/images/cleardot.gif">
          <a:extLst>
            <a:ext uri="{FF2B5EF4-FFF2-40B4-BE49-F238E27FC236}">
              <a16:creationId xmlns:a16="http://schemas.microsoft.com/office/drawing/2014/main" id="{265E2EAC-D09C-4CDC-AE67-F1F1FC91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7" name="Picture 516" descr="https://mail.google.com/mail/u/1/images/cleardot.gif">
          <a:extLst>
            <a:ext uri="{FF2B5EF4-FFF2-40B4-BE49-F238E27FC236}">
              <a16:creationId xmlns:a16="http://schemas.microsoft.com/office/drawing/2014/main" id="{1DBBD1A3-AF93-42A6-B032-AEAAF55E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8" name="Picture 517" descr="https://mail.google.com/mail/u/1/images/cleardot.gif">
          <a:extLst>
            <a:ext uri="{FF2B5EF4-FFF2-40B4-BE49-F238E27FC236}">
              <a16:creationId xmlns:a16="http://schemas.microsoft.com/office/drawing/2014/main" id="{646378DE-BB78-4A29-8B69-B6334370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9" name="Picture 518" descr="https://mail.google.com/mail/u/1/images/cleardot.gif">
          <a:extLst>
            <a:ext uri="{FF2B5EF4-FFF2-40B4-BE49-F238E27FC236}">
              <a16:creationId xmlns:a16="http://schemas.microsoft.com/office/drawing/2014/main" id="{EED51B08-5637-408C-8CF9-6138D226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0" name="Picture 519" descr="https://mail.google.com/mail/u/1/images/cleardot.gif">
          <a:extLst>
            <a:ext uri="{FF2B5EF4-FFF2-40B4-BE49-F238E27FC236}">
              <a16:creationId xmlns:a16="http://schemas.microsoft.com/office/drawing/2014/main" id="{A69B03EC-E8BC-4625-9F7C-552FC7C58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1" name="Picture 520" descr="https://mail.google.com/mail/u/1/images/cleardot.gif">
          <a:extLst>
            <a:ext uri="{FF2B5EF4-FFF2-40B4-BE49-F238E27FC236}">
              <a16:creationId xmlns:a16="http://schemas.microsoft.com/office/drawing/2014/main" id="{6554FEDF-EB81-47A3-82BA-A5C76425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2" name="Picture 521" descr="https://mail.google.com/mail/u/1/images/cleardot.gif">
          <a:extLst>
            <a:ext uri="{FF2B5EF4-FFF2-40B4-BE49-F238E27FC236}">
              <a16:creationId xmlns:a16="http://schemas.microsoft.com/office/drawing/2014/main" id="{206175C0-218C-4626-95C7-3661D30C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3" name="Picture 522" descr="https://mail.google.com/mail/u/1/images/cleardot.gif">
          <a:extLst>
            <a:ext uri="{FF2B5EF4-FFF2-40B4-BE49-F238E27FC236}">
              <a16:creationId xmlns:a16="http://schemas.microsoft.com/office/drawing/2014/main" id="{91E6A168-A4E4-438F-B9FC-FFC1A276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4" name="Picture 523" descr="https://mail.google.com/mail/u/1/images/cleardot.gif">
          <a:extLst>
            <a:ext uri="{FF2B5EF4-FFF2-40B4-BE49-F238E27FC236}">
              <a16:creationId xmlns:a16="http://schemas.microsoft.com/office/drawing/2014/main" id="{A4CD68B1-750D-4BEB-BCD8-2BD7F345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5" name="Picture 524" descr="https://mail.google.com/mail/u/1/images/cleardot.gif">
          <a:extLst>
            <a:ext uri="{FF2B5EF4-FFF2-40B4-BE49-F238E27FC236}">
              <a16:creationId xmlns:a16="http://schemas.microsoft.com/office/drawing/2014/main" id="{7C0B43E6-6A1C-4C2E-B8E3-ED7DD134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6" name="Picture 525" descr="https://mail.google.com/mail/u/1/images/cleardot.gif">
          <a:extLst>
            <a:ext uri="{FF2B5EF4-FFF2-40B4-BE49-F238E27FC236}">
              <a16:creationId xmlns:a16="http://schemas.microsoft.com/office/drawing/2014/main" id="{3B43FE8A-DF3C-4182-9D52-714B3FD6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7" name="Picture 526" descr="https://mail.google.com/mail/u/1/images/cleardot.gif">
          <a:extLst>
            <a:ext uri="{FF2B5EF4-FFF2-40B4-BE49-F238E27FC236}">
              <a16:creationId xmlns:a16="http://schemas.microsoft.com/office/drawing/2014/main" id="{1E6985B0-4845-4444-9633-E0897123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8" name="Picture 527" descr="https://mail.google.com/mail/u/1/images/cleardot.gif">
          <a:extLst>
            <a:ext uri="{FF2B5EF4-FFF2-40B4-BE49-F238E27FC236}">
              <a16:creationId xmlns:a16="http://schemas.microsoft.com/office/drawing/2014/main" id="{C261B5B1-CE30-4FD3-93C7-EF9DC31CC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9" name="Picture 528" descr="https://mail.google.com/mail/u/1/images/cleardot.gif">
          <a:extLst>
            <a:ext uri="{FF2B5EF4-FFF2-40B4-BE49-F238E27FC236}">
              <a16:creationId xmlns:a16="http://schemas.microsoft.com/office/drawing/2014/main" id="{7597ADE0-261A-4025-B17D-2F87952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0" name="Picture 529" descr="https://mail.google.com/mail/u/1/images/cleardot.gif">
          <a:extLst>
            <a:ext uri="{FF2B5EF4-FFF2-40B4-BE49-F238E27FC236}">
              <a16:creationId xmlns:a16="http://schemas.microsoft.com/office/drawing/2014/main" id="{E042E738-1269-4495-AE23-EA224219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1" name="Picture 530" descr="https://mail.google.com/mail/u/1/images/cleardot.gif">
          <a:extLst>
            <a:ext uri="{FF2B5EF4-FFF2-40B4-BE49-F238E27FC236}">
              <a16:creationId xmlns:a16="http://schemas.microsoft.com/office/drawing/2014/main" id="{C3AA1577-FB90-40C5-802E-03C72A29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2" name="Picture 531" descr="https://mail.google.com/mail/u/1/images/cleardot.gif">
          <a:extLst>
            <a:ext uri="{FF2B5EF4-FFF2-40B4-BE49-F238E27FC236}">
              <a16:creationId xmlns:a16="http://schemas.microsoft.com/office/drawing/2014/main" id="{A4522D06-359E-4FCC-86FA-3DDDD9106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3" name="Picture 532" descr="https://mail.google.com/mail/u/1/images/cleardot.gif">
          <a:extLst>
            <a:ext uri="{FF2B5EF4-FFF2-40B4-BE49-F238E27FC236}">
              <a16:creationId xmlns:a16="http://schemas.microsoft.com/office/drawing/2014/main" id="{CB4B7849-E08C-48F6-88DC-BD26570D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4" name="Picture 533" descr="https://mail.google.com/mail/u/1/images/cleardot.gif">
          <a:extLst>
            <a:ext uri="{FF2B5EF4-FFF2-40B4-BE49-F238E27FC236}">
              <a16:creationId xmlns:a16="http://schemas.microsoft.com/office/drawing/2014/main" id="{1B2FD59E-7FD7-493E-8119-45109F32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5" name="Picture 534" descr="https://mail.google.com/mail/u/1/images/cleardot.gif">
          <a:extLst>
            <a:ext uri="{FF2B5EF4-FFF2-40B4-BE49-F238E27FC236}">
              <a16:creationId xmlns:a16="http://schemas.microsoft.com/office/drawing/2014/main" id="{9A7DAE26-2D6E-4BE7-8790-30750CD2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6" name="Picture 535" descr="https://mail.google.com/mail/u/1/images/cleardot.gif">
          <a:extLst>
            <a:ext uri="{FF2B5EF4-FFF2-40B4-BE49-F238E27FC236}">
              <a16:creationId xmlns:a16="http://schemas.microsoft.com/office/drawing/2014/main" id="{D0A1D1FD-2C86-42C1-B60B-63800B49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7" name="Picture 536" descr="https://mail.google.com/mail/u/1/images/cleardot.gif">
          <a:extLst>
            <a:ext uri="{FF2B5EF4-FFF2-40B4-BE49-F238E27FC236}">
              <a16:creationId xmlns:a16="http://schemas.microsoft.com/office/drawing/2014/main" id="{91962691-F8ED-449E-90C7-934135D9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8" name="Picture 537" descr="https://mail.google.com/mail/u/1/images/cleardot.gif">
          <a:extLst>
            <a:ext uri="{FF2B5EF4-FFF2-40B4-BE49-F238E27FC236}">
              <a16:creationId xmlns:a16="http://schemas.microsoft.com/office/drawing/2014/main" id="{866BB496-0111-4B2E-871B-36B2D9F0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9" name="Picture 538" descr="https://mail.google.com/mail/u/1/images/cleardot.gif">
          <a:extLst>
            <a:ext uri="{FF2B5EF4-FFF2-40B4-BE49-F238E27FC236}">
              <a16:creationId xmlns:a16="http://schemas.microsoft.com/office/drawing/2014/main" id="{FC58D433-2DD9-4909-BB79-D672073F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0" name="Picture 539" descr="https://mail.google.com/mail/u/1/images/cleardot.gif">
          <a:extLst>
            <a:ext uri="{FF2B5EF4-FFF2-40B4-BE49-F238E27FC236}">
              <a16:creationId xmlns:a16="http://schemas.microsoft.com/office/drawing/2014/main" id="{3CBFF0B6-EFEA-4E91-867F-A2677181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1" name="Picture 540" descr="https://mail.google.com/mail/u/1/images/cleardot.gif">
          <a:extLst>
            <a:ext uri="{FF2B5EF4-FFF2-40B4-BE49-F238E27FC236}">
              <a16:creationId xmlns:a16="http://schemas.microsoft.com/office/drawing/2014/main" id="{4748864A-F4BD-4CBF-9533-CA986AC0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2" name="Picture 541" descr="https://mail.google.com/mail/u/1/images/cleardot.gif">
          <a:extLst>
            <a:ext uri="{FF2B5EF4-FFF2-40B4-BE49-F238E27FC236}">
              <a16:creationId xmlns:a16="http://schemas.microsoft.com/office/drawing/2014/main" id="{91C1AB2B-BA72-498A-9763-B932AAAC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3" name="Picture 542" descr="https://mail.google.com/mail/u/1/images/cleardot.gif">
          <a:extLst>
            <a:ext uri="{FF2B5EF4-FFF2-40B4-BE49-F238E27FC236}">
              <a16:creationId xmlns:a16="http://schemas.microsoft.com/office/drawing/2014/main" id="{E7694A44-BC0D-4D27-884A-4452E5D8C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4" name="Picture 543" descr="https://mail.google.com/mail/u/1/images/cleardot.gif">
          <a:extLst>
            <a:ext uri="{FF2B5EF4-FFF2-40B4-BE49-F238E27FC236}">
              <a16:creationId xmlns:a16="http://schemas.microsoft.com/office/drawing/2014/main" id="{802D7D6C-F6F0-491F-B342-4CA50D49E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5" name="Picture 544" descr="https://mail.google.com/mail/u/1/images/cleardot.gif">
          <a:extLst>
            <a:ext uri="{FF2B5EF4-FFF2-40B4-BE49-F238E27FC236}">
              <a16:creationId xmlns:a16="http://schemas.microsoft.com/office/drawing/2014/main" id="{BA41990D-E3FF-4379-875C-8635ACB2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6" name="Picture 545" descr="https://mail.google.com/mail/u/1/images/cleardot.gif">
          <a:extLst>
            <a:ext uri="{FF2B5EF4-FFF2-40B4-BE49-F238E27FC236}">
              <a16:creationId xmlns:a16="http://schemas.microsoft.com/office/drawing/2014/main" id="{7D078227-3995-4B34-BFF3-3749BAB1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7" name="Picture 546" descr="https://mail.google.com/mail/u/1/images/cleardot.gif">
          <a:extLst>
            <a:ext uri="{FF2B5EF4-FFF2-40B4-BE49-F238E27FC236}">
              <a16:creationId xmlns:a16="http://schemas.microsoft.com/office/drawing/2014/main" id="{4D6965D4-D677-49D8-AF9D-CCB63FAE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8" name="Picture 547" descr="https://mail.google.com/mail/u/1/images/cleardot.gif">
          <a:extLst>
            <a:ext uri="{FF2B5EF4-FFF2-40B4-BE49-F238E27FC236}">
              <a16:creationId xmlns:a16="http://schemas.microsoft.com/office/drawing/2014/main" id="{A85C2ACB-9FAD-47A8-BDF0-96456AA8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9" name="Picture 548" descr="https://mail.google.com/mail/u/1/images/cleardot.gif">
          <a:extLst>
            <a:ext uri="{FF2B5EF4-FFF2-40B4-BE49-F238E27FC236}">
              <a16:creationId xmlns:a16="http://schemas.microsoft.com/office/drawing/2014/main" id="{968E022E-6305-441D-8B7D-3B6F320D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0" name="Picture 549" descr="https://mail.google.com/mail/u/1/images/cleardot.gif">
          <a:extLst>
            <a:ext uri="{FF2B5EF4-FFF2-40B4-BE49-F238E27FC236}">
              <a16:creationId xmlns:a16="http://schemas.microsoft.com/office/drawing/2014/main" id="{317B7CA3-3363-464F-8A36-ED88DA5A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1" name="Picture 550" descr="https://mail.google.com/mail/u/1/images/cleardot.gif">
          <a:extLst>
            <a:ext uri="{FF2B5EF4-FFF2-40B4-BE49-F238E27FC236}">
              <a16:creationId xmlns:a16="http://schemas.microsoft.com/office/drawing/2014/main" id="{866C99E2-A5EA-4336-AB3A-307324AD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2" name="Picture 551" descr="https://mail.google.com/mail/u/1/images/cleardot.gif">
          <a:extLst>
            <a:ext uri="{FF2B5EF4-FFF2-40B4-BE49-F238E27FC236}">
              <a16:creationId xmlns:a16="http://schemas.microsoft.com/office/drawing/2014/main" id="{11780D6A-1396-4FF2-B3F8-37EF6826E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3" name="Picture 552" descr="https://mail.google.com/mail/u/1/images/cleardot.gif">
          <a:extLst>
            <a:ext uri="{FF2B5EF4-FFF2-40B4-BE49-F238E27FC236}">
              <a16:creationId xmlns:a16="http://schemas.microsoft.com/office/drawing/2014/main" id="{CFAACF80-3EF0-4E99-B68F-C02F8735F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4" name="Picture 553" descr="https://mail.google.com/mail/u/1/images/cleardot.gif">
          <a:extLst>
            <a:ext uri="{FF2B5EF4-FFF2-40B4-BE49-F238E27FC236}">
              <a16:creationId xmlns:a16="http://schemas.microsoft.com/office/drawing/2014/main" id="{1861BEDB-F23B-4661-A148-D36325AA2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5" name="Picture 554" descr="https://mail.google.com/mail/u/1/images/cleardot.gif">
          <a:extLst>
            <a:ext uri="{FF2B5EF4-FFF2-40B4-BE49-F238E27FC236}">
              <a16:creationId xmlns:a16="http://schemas.microsoft.com/office/drawing/2014/main" id="{34DC2288-B11E-4E68-B077-2A22586D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6" name="Picture 555" descr="https://mail.google.com/mail/u/1/images/cleardot.gif">
          <a:extLst>
            <a:ext uri="{FF2B5EF4-FFF2-40B4-BE49-F238E27FC236}">
              <a16:creationId xmlns:a16="http://schemas.microsoft.com/office/drawing/2014/main" id="{A973ACA3-ACDC-44E2-9122-63DA74BC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7" name="Picture 556" descr="https://mail.google.com/mail/u/1/images/cleardot.gif">
          <a:extLst>
            <a:ext uri="{FF2B5EF4-FFF2-40B4-BE49-F238E27FC236}">
              <a16:creationId xmlns:a16="http://schemas.microsoft.com/office/drawing/2014/main" id="{CAAA5A3B-F889-41F8-B862-A4335847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8" name="Picture 557" descr="https://mail.google.com/mail/u/1/images/cleardot.gif">
          <a:extLst>
            <a:ext uri="{FF2B5EF4-FFF2-40B4-BE49-F238E27FC236}">
              <a16:creationId xmlns:a16="http://schemas.microsoft.com/office/drawing/2014/main" id="{7BA3673B-68EF-4220-B463-C700678C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9" name="Picture 558" descr="https://mail.google.com/mail/u/1/images/cleardot.gif">
          <a:extLst>
            <a:ext uri="{FF2B5EF4-FFF2-40B4-BE49-F238E27FC236}">
              <a16:creationId xmlns:a16="http://schemas.microsoft.com/office/drawing/2014/main" id="{3EFA525C-92BF-44C9-AA04-9C0BF36E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0" name="Picture 559" descr="https://mail.google.com/mail/u/1/images/cleardot.gif">
          <a:extLst>
            <a:ext uri="{FF2B5EF4-FFF2-40B4-BE49-F238E27FC236}">
              <a16:creationId xmlns:a16="http://schemas.microsoft.com/office/drawing/2014/main" id="{F80BC2D8-66B4-4CE1-9959-F0587934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1" name="Picture 560" descr="https://mail.google.com/mail/u/1/images/cleardot.gif">
          <a:extLst>
            <a:ext uri="{FF2B5EF4-FFF2-40B4-BE49-F238E27FC236}">
              <a16:creationId xmlns:a16="http://schemas.microsoft.com/office/drawing/2014/main" id="{5633A24D-438F-4D44-BF96-10F3B43A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2" name="Picture 561" descr="https://mail.google.com/mail/u/1/images/cleardot.gif">
          <a:extLst>
            <a:ext uri="{FF2B5EF4-FFF2-40B4-BE49-F238E27FC236}">
              <a16:creationId xmlns:a16="http://schemas.microsoft.com/office/drawing/2014/main" id="{960D78DF-878A-4B74-A112-191FA44F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3" name="Picture 562" descr="https://mail.google.com/mail/u/1/images/cleardot.gif">
          <a:extLst>
            <a:ext uri="{FF2B5EF4-FFF2-40B4-BE49-F238E27FC236}">
              <a16:creationId xmlns:a16="http://schemas.microsoft.com/office/drawing/2014/main" id="{4C8F0015-0F04-4171-986D-67F5B4BC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4" name="Picture 563" descr="https://mail.google.com/mail/u/1/images/cleardot.gif">
          <a:extLst>
            <a:ext uri="{FF2B5EF4-FFF2-40B4-BE49-F238E27FC236}">
              <a16:creationId xmlns:a16="http://schemas.microsoft.com/office/drawing/2014/main" id="{2C8E6D51-D4BE-47EF-BA17-893CD93D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5" name="Picture 564" descr="https://mail.google.com/mail/u/1/images/cleardot.gif">
          <a:extLst>
            <a:ext uri="{FF2B5EF4-FFF2-40B4-BE49-F238E27FC236}">
              <a16:creationId xmlns:a16="http://schemas.microsoft.com/office/drawing/2014/main" id="{71717293-F810-41E1-B3C4-ADCD5D95C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6" name="Picture 565" descr="https://mail.google.com/mail/u/1/images/cleardot.gif">
          <a:extLst>
            <a:ext uri="{FF2B5EF4-FFF2-40B4-BE49-F238E27FC236}">
              <a16:creationId xmlns:a16="http://schemas.microsoft.com/office/drawing/2014/main" id="{829B10A7-C313-4BE4-86FB-D8DF39332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7" name="Picture 566" descr="https://mail.google.com/mail/u/1/images/cleardot.gif">
          <a:extLst>
            <a:ext uri="{FF2B5EF4-FFF2-40B4-BE49-F238E27FC236}">
              <a16:creationId xmlns:a16="http://schemas.microsoft.com/office/drawing/2014/main" id="{5E749953-83E9-4977-B068-1F1FEA3B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8" name="Picture 567" descr="https://mail.google.com/mail/u/1/images/cleardot.gif">
          <a:extLst>
            <a:ext uri="{FF2B5EF4-FFF2-40B4-BE49-F238E27FC236}">
              <a16:creationId xmlns:a16="http://schemas.microsoft.com/office/drawing/2014/main" id="{0B3965DF-BB71-4844-AB9B-4D4A0817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9" name="Picture 568" descr="https://mail.google.com/mail/u/1/images/cleardot.gif">
          <a:extLst>
            <a:ext uri="{FF2B5EF4-FFF2-40B4-BE49-F238E27FC236}">
              <a16:creationId xmlns:a16="http://schemas.microsoft.com/office/drawing/2014/main" id="{80F9243A-C093-4598-B98F-4F54D2FA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0" name="Picture 569" descr="https://mail.google.com/mail/u/1/images/cleardot.gif">
          <a:extLst>
            <a:ext uri="{FF2B5EF4-FFF2-40B4-BE49-F238E27FC236}">
              <a16:creationId xmlns:a16="http://schemas.microsoft.com/office/drawing/2014/main" id="{073B86FB-A065-4989-BC40-F4B4F4C78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1" name="Picture 570" descr="https://mail.google.com/mail/u/1/images/cleardot.gif">
          <a:extLst>
            <a:ext uri="{FF2B5EF4-FFF2-40B4-BE49-F238E27FC236}">
              <a16:creationId xmlns:a16="http://schemas.microsoft.com/office/drawing/2014/main" id="{207A3EA8-DDEA-44F0-B525-1CCC099C3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2" name="Picture 571" descr="https://mail.google.com/mail/u/1/images/cleardot.gif">
          <a:extLst>
            <a:ext uri="{FF2B5EF4-FFF2-40B4-BE49-F238E27FC236}">
              <a16:creationId xmlns:a16="http://schemas.microsoft.com/office/drawing/2014/main" id="{62CFBAD6-9EAF-495F-81E0-DC7DCBCB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3" name="Picture 572" descr="https://mail.google.com/mail/u/1/images/cleardot.gif">
          <a:extLst>
            <a:ext uri="{FF2B5EF4-FFF2-40B4-BE49-F238E27FC236}">
              <a16:creationId xmlns:a16="http://schemas.microsoft.com/office/drawing/2014/main" id="{E666005B-54A6-43D5-A6C4-BBD26819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4" name="Picture 573" descr="https://mail.google.com/mail/u/1/images/cleardot.gif">
          <a:extLst>
            <a:ext uri="{FF2B5EF4-FFF2-40B4-BE49-F238E27FC236}">
              <a16:creationId xmlns:a16="http://schemas.microsoft.com/office/drawing/2014/main" id="{510F2D46-7187-4B08-8CE7-B477CC9E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5" name="Picture 574" descr="https://mail.google.com/mail/u/1/images/cleardot.gif">
          <a:extLst>
            <a:ext uri="{FF2B5EF4-FFF2-40B4-BE49-F238E27FC236}">
              <a16:creationId xmlns:a16="http://schemas.microsoft.com/office/drawing/2014/main" id="{B18DD436-0F9F-464C-ADE6-32BBC006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6" name="Picture 575" descr="https://mail.google.com/mail/u/1/images/cleardot.gif">
          <a:extLst>
            <a:ext uri="{FF2B5EF4-FFF2-40B4-BE49-F238E27FC236}">
              <a16:creationId xmlns:a16="http://schemas.microsoft.com/office/drawing/2014/main" id="{15184237-689E-49B4-8B32-29D1C83C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7" name="Picture 576" descr="https://mail.google.com/mail/u/1/images/cleardot.gif">
          <a:extLst>
            <a:ext uri="{FF2B5EF4-FFF2-40B4-BE49-F238E27FC236}">
              <a16:creationId xmlns:a16="http://schemas.microsoft.com/office/drawing/2014/main" id="{CC64112E-7455-4CD5-84A2-6FDDFAAC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8" name="Picture 577" descr="https://mail.google.com/mail/u/1/images/cleardot.gif">
          <a:extLst>
            <a:ext uri="{FF2B5EF4-FFF2-40B4-BE49-F238E27FC236}">
              <a16:creationId xmlns:a16="http://schemas.microsoft.com/office/drawing/2014/main" id="{6ABB78A8-804D-4FB3-BB5C-21A6AD50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9" name="Picture 578" descr="https://mail.google.com/mail/u/1/images/cleardot.gif">
          <a:extLst>
            <a:ext uri="{FF2B5EF4-FFF2-40B4-BE49-F238E27FC236}">
              <a16:creationId xmlns:a16="http://schemas.microsoft.com/office/drawing/2014/main" id="{FD5BA52C-8663-4731-B42D-78272509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0" name="Picture 579" descr="https://mail.google.com/mail/u/1/images/cleardot.gif">
          <a:extLst>
            <a:ext uri="{FF2B5EF4-FFF2-40B4-BE49-F238E27FC236}">
              <a16:creationId xmlns:a16="http://schemas.microsoft.com/office/drawing/2014/main" id="{F6CBBF36-C741-4C9A-B9B2-406580EF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1" name="Picture 580" descr="https://mail.google.com/mail/u/1/images/cleardot.gif">
          <a:extLst>
            <a:ext uri="{FF2B5EF4-FFF2-40B4-BE49-F238E27FC236}">
              <a16:creationId xmlns:a16="http://schemas.microsoft.com/office/drawing/2014/main" id="{B22FD458-A116-4BA0-A130-A5DF2E219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2" name="Picture 581" descr="https://mail.google.com/mail/u/1/images/cleardot.gif">
          <a:extLst>
            <a:ext uri="{FF2B5EF4-FFF2-40B4-BE49-F238E27FC236}">
              <a16:creationId xmlns:a16="http://schemas.microsoft.com/office/drawing/2014/main" id="{4A2CE227-B855-42C0-8E40-3CD56EAD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3" name="Picture 582" descr="https://mail.google.com/mail/u/1/images/cleardot.gif">
          <a:extLst>
            <a:ext uri="{FF2B5EF4-FFF2-40B4-BE49-F238E27FC236}">
              <a16:creationId xmlns:a16="http://schemas.microsoft.com/office/drawing/2014/main" id="{193EAFF1-8A22-4D1D-BF19-E1E36A4EC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4" name="Picture 583" descr="https://mail.google.com/mail/u/1/images/cleardot.gif">
          <a:extLst>
            <a:ext uri="{FF2B5EF4-FFF2-40B4-BE49-F238E27FC236}">
              <a16:creationId xmlns:a16="http://schemas.microsoft.com/office/drawing/2014/main" id="{39ACAD59-4513-4706-B80A-B882992C6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5" name="Picture 584" descr="https://mail.google.com/mail/u/1/images/cleardot.gif">
          <a:extLst>
            <a:ext uri="{FF2B5EF4-FFF2-40B4-BE49-F238E27FC236}">
              <a16:creationId xmlns:a16="http://schemas.microsoft.com/office/drawing/2014/main" id="{4838737F-A5E0-4417-A5DC-22880C08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6" name="Picture 585" descr="https://mail.google.com/mail/u/1/images/cleardot.gif">
          <a:extLst>
            <a:ext uri="{FF2B5EF4-FFF2-40B4-BE49-F238E27FC236}">
              <a16:creationId xmlns:a16="http://schemas.microsoft.com/office/drawing/2014/main" id="{4E088712-A84F-42AB-9018-A9BA3367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7" name="Picture 586" descr="https://mail.google.com/mail/u/1/images/cleardot.gif">
          <a:extLst>
            <a:ext uri="{FF2B5EF4-FFF2-40B4-BE49-F238E27FC236}">
              <a16:creationId xmlns:a16="http://schemas.microsoft.com/office/drawing/2014/main" id="{925BCCCE-9F6A-42C6-9C08-AE1F71802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8" name="Picture 587" descr="https://mail.google.com/mail/u/1/images/cleardot.gif">
          <a:extLst>
            <a:ext uri="{FF2B5EF4-FFF2-40B4-BE49-F238E27FC236}">
              <a16:creationId xmlns:a16="http://schemas.microsoft.com/office/drawing/2014/main" id="{0F27C8A6-B8BA-4179-89AD-CA51D994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9" name="Picture 588" descr="https://mail.google.com/mail/u/1/images/cleardot.gif">
          <a:extLst>
            <a:ext uri="{FF2B5EF4-FFF2-40B4-BE49-F238E27FC236}">
              <a16:creationId xmlns:a16="http://schemas.microsoft.com/office/drawing/2014/main" id="{91BF2BDC-5A03-49D5-91D5-FD0094CD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0" name="Picture 589" descr="https://mail.google.com/mail/u/1/images/cleardot.gif">
          <a:extLst>
            <a:ext uri="{FF2B5EF4-FFF2-40B4-BE49-F238E27FC236}">
              <a16:creationId xmlns:a16="http://schemas.microsoft.com/office/drawing/2014/main" id="{52C8E882-D7CD-4F9A-B10E-AE7D09C7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1" name="Picture 590" descr="https://mail.google.com/mail/u/1/images/cleardot.gif">
          <a:extLst>
            <a:ext uri="{FF2B5EF4-FFF2-40B4-BE49-F238E27FC236}">
              <a16:creationId xmlns:a16="http://schemas.microsoft.com/office/drawing/2014/main" id="{964EA53D-6AC0-412B-867F-4191116C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2" name="Picture 591" descr="https://mail.google.com/mail/u/1/images/cleardot.gif">
          <a:extLst>
            <a:ext uri="{FF2B5EF4-FFF2-40B4-BE49-F238E27FC236}">
              <a16:creationId xmlns:a16="http://schemas.microsoft.com/office/drawing/2014/main" id="{11B1FFD1-C474-48FD-8245-1CA6FE4F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3" name="Picture 592" descr="https://mail.google.com/mail/u/1/images/cleardot.gif">
          <a:extLst>
            <a:ext uri="{FF2B5EF4-FFF2-40B4-BE49-F238E27FC236}">
              <a16:creationId xmlns:a16="http://schemas.microsoft.com/office/drawing/2014/main" id="{EE7A6CB9-5058-4514-9289-5B971E0C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4" name="Picture 593" descr="https://mail.google.com/mail/u/1/images/cleardot.gif">
          <a:extLst>
            <a:ext uri="{FF2B5EF4-FFF2-40B4-BE49-F238E27FC236}">
              <a16:creationId xmlns:a16="http://schemas.microsoft.com/office/drawing/2014/main" id="{CA645DD7-B424-4697-A8DA-E2D09279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5" name="Picture 594" descr="https://mail.google.com/mail/u/1/images/cleardot.gif">
          <a:extLst>
            <a:ext uri="{FF2B5EF4-FFF2-40B4-BE49-F238E27FC236}">
              <a16:creationId xmlns:a16="http://schemas.microsoft.com/office/drawing/2014/main" id="{BC12775E-CFEE-4752-B936-B980F30A6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6" name="Picture 595" descr="https://mail.google.com/mail/u/1/images/cleardot.gif">
          <a:extLst>
            <a:ext uri="{FF2B5EF4-FFF2-40B4-BE49-F238E27FC236}">
              <a16:creationId xmlns:a16="http://schemas.microsoft.com/office/drawing/2014/main" id="{E3ADBA48-A2B3-4A35-9B99-5C77375DE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7" name="Picture 596" descr="https://mail.google.com/mail/u/1/images/cleardot.gif">
          <a:extLst>
            <a:ext uri="{FF2B5EF4-FFF2-40B4-BE49-F238E27FC236}">
              <a16:creationId xmlns:a16="http://schemas.microsoft.com/office/drawing/2014/main" id="{95295E41-278A-4B9B-8ACC-581B6609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8" name="Picture 597" descr="https://mail.google.com/mail/u/1/images/cleardot.gif">
          <a:extLst>
            <a:ext uri="{FF2B5EF4-FFF2-40B4-BE49-F238E27FC236}">
              <a16:creationId xmlns:a16="http://schemas.microsoft.com/office/drawing/2014/main" id="{6645CEE0-12C6-423B-BFC3-B36D3AE2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9" name="Picture 598" descr="https://mail.google.com/mail/u/1/images/cleardot.gif">
          <a:extLst>
            <a:ext uri="{FF2B5EF4-FFF2-40B4-BE49-F238E27FC236}">
              <a16:creationId xmlns:a16="http://schemas.microsoft.com/office/drawing/2014/main" id="{D400FCA4-1E2E-4156-8CAC-3FD718C0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0" name="Picture 599" descr="https://mail.google.com/mail/u/1/images/cleardot.gif">
          <a:extLst>
            <a:ext uri="{FF2B5EF4-FFF2-40B4-BE49-F238E27FC236}">
              <a16:creationId xmlns:a16="http://schemas.microsoft.com/office/drawing/2014/main" id="{84A5C83A-0CFB-4679-A06D-17C8C150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1" name="Picture 600" descr="https://mail.google.com/mail/u/1/images/cleardot.gif">
          <a:extLst>
            <a:ext uri="{FF2B5EF4-FFF2-40B4-BE49-F238E27FC236}">
              <a16:creationId xmlns:a16="http://schemas.microsoft.com/office/drawing/2014/main" id="{160FDD28-B1DE-4814-92B7-AA4F5146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2" name="Picture 601" descr="https://mail.google.com/mail/u/1/images/cleardot.gif">
          <a:extLst>
            <a:ext uri="{FF2B5EF4-FFF2-40B4-BE49-F238E27FC236}">
              <a16:creationId xmlns:a16="http://schemas.microsoft.com/office/drawing/2014/main" id="{1A96E396-0207-4D14-A8E3-D4161EE9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3" name="Picture 602" descr="https://mail.google.com/mail/u/1/images/cleardot.gif">
          <a:extLst>
            <a:ext uri="{FF2B5EF4-FFF2-40B4-BE49-F238E27FC236}">
              <a16:creationId xmlns:a16="http://schemas.microsoft.com/office/drawing/2014/main" id="{9CFC037F-23CF-4543-BD22-469F807B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4" name="Picture 603" descr="https://mail.google.com/mail/u/1/images/cleardot.gif">
          <a:extLst>
            <a:ext uri="{FF2B5EF4-FFF2-40B4-BE49-F238E27FC236}">
              <a16:creationId xmlns:a16="http://schemas.microsoft.com/office/drawing/2014/main" id="{809D9945-6321-43B0-A419-D31BA6BC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5" name="Picture 604" descr="https://mail.google.com/mail/u/1/images/cleardot.gif">
          <a:extLst>
            <a:ext uri="{FF2B5EF4-FFF2-40B4-BE49-F238E27FC236}">
              <a16:creationId xmlns:a16="http://schemas.microsoft.com/office/drawing/2014/main" id="{F50005EF-B262-43EA-9B5A-566F6D02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6" name="Picture 605" descr="https://mail.google.com/mail/u/1/images/cleardot.gif">
          <a:extLst>
            <a:ext uri="{FF2B5EF4-FFF2-40B4-BE49-F238E27FC236}">
              <a16:creationId xmlns:a16="http://schemas.microsoft.com/office/drawing/2014/main" id="{F3FB74DC-58E3-41D1-9EF8-9EA85BE4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7" name="Picture 606" descr="https://mail.google.com/mail/u/1/images/cleardot.gif">
          <a:extLst>
            <a:ext uri="{FF2B5EF4-FFF2-40B4-BE49-F238E27FC236}">
              <a16:creationId xmlns:a16="http://schemas.microsoft.com/office/drawing/2014/main" id="{DE9CAEB2-058E-4D87-8305-208EE9A7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08" name="Picture 607" descr="https://mail.google.com/mail/u/1/images/cleardot.gif">
          <a:extLst>
            <a:ext uri="{FF2B5EF4-FFF2-40B4-BE49-F238E27FC236}">
              <a16:creationId xmlns:a16="http://schemas.microsoft.com/office/drawing/2014/main" id="{E3DCA634-523F-4CBF-8ACA-3A84CB0C4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09" name="Picture 608" descr="https://mail.google.com/mail/u/1/images/cleardot.gif">
          <a:extLst>
            <a:ext uri="{FF2B5EF4-FFF2-40B4-BE49-F238E27FC236}">
              <a16:creationId xmlns:a16="http://schemas.microsoft.com/office/drawing/2014/main" id="{2355F422-165B-469D-96C9-78EFF83B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0" name="Picture 609" descr="https://mail.google.com/mail/u/1/images/cleardot.gif">
          <a:extLst>
            <a:ext uri="{FF2B5EF4-FFF2-40B4-BE49-F238E27FC236}">
              <a16:creationId xmlns:a16="http://schemas.microsoft.com/office/drawing/2014/main" id="{FA09DB07-DF7E-49F5-B118-3166F726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1" name="Picture 610" descr="https://mail.google.com/mail/u/1/images/cleardot.gif">
          <a:extLst>
            <a:ext uri="{FF2B5EF4-FFF2-40B4-BE49-F238E27FC236}">
              <a16:creationId xmlns:a16="http://schemas.microsoft.com/office/drawing/2014/main" id="{717B971D-B82A-4CF7-AE7A-428774D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2" name="Picture 611" descr="https://mail.google.com/mail/u/1/images/cleardot.gif">
          <a:extLst>
            <a:ext uri="{FF2B5EF4-FFF2-40B4-BE49-F238E27FC236}">
              <a16:creationId xmlns:a16="http://schemas.microsoft.com/office/drawing/2014/main" id="{F979A89E-AC01-4EE1-96E8-834B0370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3" name="Picture 612" descr="https://mail.google.com/mail/u/1/images/cleardot.gif">
          <a:extLst>
            <a:ext uri="{FF2B5EF4-FFF2-40B4-BE49-F238E27FC236}">
              <a16:creationId xmlns:a16="http://schemas.microsoft.com/office/drawing/2014/main" id="{1FE30250-B9BB-4C95-BF3E-97D00AB1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4" name="Picture 613" descr="https://mail.google.com/mail/u/1/images/cleardot.gif">
          <a:extLst>
            <a:ext uri="{FF2B5EF4-FFF2-40B4-BE49-F238E27FC236}">
              <a16:creationId xmlns:a16="http://schemas.microsoft.com/office/drawing/2014/main" id="{B4ED2058-3DDE-4A73-8C86-D6EB5E91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5" name="Picture 614" descr="https://mail.google.com/mail/u/1/images/cleardot.gif">
          <a:extLst>
            <a:ext uri="{FF2B5EF4-FFF2-40B4-BE49-F238E27FC236}">
              <a16:creationId xmlns:a16="http://schemas.microsoft.com/office/drawing/2014/main" id="{4C3E7920-129F-4C91-BE09-534077A8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6" name="Picture 615" descr="https://mail.google.com/mail/u/1/images/cleardot.gif">
          <a:extLst>
            <a:ext uri="{FF2B5EF4-FFF2-40B4-BE49-F238E27FC236}">
              <a16:creationId xmlns:a16="http://schemas.microsoft.com/office/drawing/2014/main" id="{1B2CE202-1CD3-463D-96AE-B6E07964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7" name="Picture 616" descr="https://mail.google.com/mail/u/1/images/cleardot.gif">
          <a:extLst>
            <a:ext uri="{FF2B5EF4-FFF2-40B4-BE49-F238E27FC236}">
              <a16:creationId xmlns:a16="http://schemas.microsoft.com/office/drawing/2014/main" id="{022CFEF2-7A8E-4AB4-89AA-4B4FC709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8" name="Picture 617" descr="https://mail.google.com/mail/u/1/images/cleardot.gif">
          <a:extLst>
            <a:ext uri="{FF2B5EF4-FFF2-40B4-BE49-F238E27FC236}">
              <a16:creationId xmlns:a16="http://schemas.microsoft.com/office/drawing/2014/main" id="{6246E5B4-8A10-4147-8617-23677D96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9" name="Picture 618" descr="https://mail.google.com/mail/u/1/images/cleardot.gif">
          <a:extLst>
            <a:ext uri="{FF2B5EF4-FFF2-40B4-BE49-F238E27FC236}">
              <a16:creationId xmlns:a16="http://schemas.microsoft.com/office/drawing/2014/main" id="{77F8345D-A5F6-4212-9EE8-9FB93C43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0" name="Picture 619" descr="https://mail.google.com/mail/u/1/images/cleardot.gif">
          <a:extLst>
            <a:ext uri="{FF2B5EF4-FFF2-40B4-BE49-F238E27FC236}">
              <a16:creationId xmlns:a16="http://schemas.microsoft.com/office/drawing/2014/main" id="{C7694C30-98ED-4BF9-AF4D-6E6B32E3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1" name="Picture 620" descr="https://mail.google.com/mail/u/1/images/cleardot.gif">
          <a:extLst>
            <a:ext uri="{FF2B5EF4-FFF2-40B4-BE49-F238E27FC236}">
              <a16:creationId xmlns:a16="http://schemas.microsoft.com/office/drawing/2014/main" id="{E271D65A-4202-4730-91CD-A0E02536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2" name="Picture 621" descr="https://mail.google.com/mail/u/1/images/cleardot.gif">
          <a:extLst>
            <a:ext uri="{FF2B5EF4-FFF2-40B4-BE49-F238E27FC236}">
              <a16:creationId xmlns:a16="http://schemas.microsoft.com/office/drawing/2014/main" id="{C39BA563-5517-4136-BA19-FBDFC8F2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3" name="Picture 622" descr="https://mail.google.com/mail/u/1/images/cleardot.gif">
          <a:extLst>
            <a:ext uri="{FF2B5EF4-FFF2-40B4-BE49-F238E27FC236}">
              <a16:creationId xmlns:a16="http://schemas.microsoft.com/office/drawing/2014/main" id="{250D26FC-C017-4537-A578-9D21117D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4" name="Picture 623" descr="https://mail.google.com/mail/u/1/images/cleardot.gif">
          <a:extLst>
            <a:ext uri="{FF2B5EF4-FFF2-40B4-BE49-F238E27FC236}">
              <a16:creationId xmlns:a16="http://schemas.microsoft.com/office/drawing/2014/main" id="{E7E81AF3-D88F-469B-8C04-56F4DA5E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5" name="Picture 624" descr="https://mail.google.com/mail/u/1/images/cleardot.gif">
          <a:extLst>
            <a:ext uri="{FF2B5EF4-FFF2-40B4-BE49-F238E27FC236}">
              <a16:creationId xmlns:a16="http://schemas.microsoft.com/office/drawing/2014/main" id="{B2C7046D-9E0C-42C8-8CBB-9FEE4E2E3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6" name="Picture 625" descr="https://mail.google.com/mail/u/1/images/cleardot.gif">
          <a:extLst>
            <a:ext uri="{FF2B5EF4-FFF2-40B4-BE49-F238E27FC236}">
              <a16:creationId xmlns:a16="http://schemas.microsoft.com/office/drawing/2014/main" id="{616E31FA-34DE-4D12-B66B-FA1D6854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7" name="Picture 626" descr="https://mail.google.com/mail/u/1/images/cleardot.gif">
          <a:extLst>
            <a:ext uri="{FF2B5EF4-FFF2-40B4-BE49-F238E27FC236}">
              <a16:creationId xmlns:a16="http://schemas.microsoft.com/office/drawing/2014/main" id="{DCE1B6F9-C44D-4FC5-AD01-9DC2B9B7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8" name="Picture 627" descr="https://mail.google.com/mail/u/1/images/cleardot.gif">
          <a:extLst>
            <a:ext uri="{FF2B5EF4-FFF2-40B4-BE49-F238E27FC236}">
              <a16:creationId xmlns:a16="http://schemas.microsoft.com/office/drawing/2014/main" id="{B3876DCC-3AA3-448E-954F-43DA3C10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9" name="Picture 628" descr="https://mail.google.com/mail/u/1/images/cleardot.gif">
          <a:extLst>
            <a:ext uri="{FF2B5EF4-FFF2-40B4-BE49-F238E27FC236}">
              <a16:creationId xmlns:a16="http://schemas.microsoft.com/office/drawing/2014/main" id="{F16B7D85-D1F7-41FD-A87B-56543CCC3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0" name="Picture 629" descr="https://mail.google.com/mail/u/1/images/cleardot.gif">
          <a:extLst>
            <a:ext uri="{FF2B5EF4-FFF2-40B4-BE49-F238E27FC236}">
              <a16:creationId xmlns:a16="http://schemas.microsoft.com/office/drawing/2014/main" id="{344E5E2E-5C91-4197-8C57-E3DF3BED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1" name="Picture 630" descr="https://mail.google.com/mail/u/1/images/cleardot.gif">
          <a:extLst>
            <a:ext uri="{FF2B5EF4-FFF2-40B4-BE49-F238E27FC236}">
              <a16:creationId xmlns:a16="http://schemas.microsoft.com/office/drawing/2014/main" id="{F78E262A-533A-484E-8C84-CADABB62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2" name="Picture 631" descr="https://mail.google.com/mail/u/1/images/cleardot.gif">
          <a:extLst>
            <a:ext uri="{FF2B5EF4-FFF2-40B4-BE49-F238E27FC236}">
              <a16:creationId xmlns:a16="http://schemas.microsoft.com/office/drawing/2014/main" id="{5C9CA465-38CF-4CE2-8986-1FFD0DD0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3" name="Picture 632" descr="https://mail.google.com/mail/u/1/images/cleardot.gif">
          <a:extLst>
            <a:ext uri="{FF2B5EF4-FFF2-40B4-BE49-F238E27FC236}">
              <a16:creationId xmlns:a16="http://schemas.microsoft.com/office/drawing/2014/main" id="{E85F3DE8-6425-4688-8ECD-DC2EE31AB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4" name="Picture 633" descr="https://mail.google.com/mail/u/1/images/cleardot.gif">
          <a:extLst>
            <a:ext uri="{FF2B5EF4-FFF2-40B4-BE49-F238E27FC236}">
              <a16:creationId xmlns:a16="http://schemas.microsoft.com/office/drawing/2014/main" id="{8C90C0C3-EEAD-428E-8E53-356989D3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5" name="Picture 634" descr="https://mail.google.com/mail/u/1/images/cleardot.gif">
          <a:extLst>
            <a:ext uri="{FF2B5EF4-FFF2-40B4-BE49-F238E27FC236}">
              <a16:creationId xmlns:a16="http://schemas.microsoft.com/office/drawing/2014/main" id="{D117C886-BBE3-4181-A055-7FC93426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6" name="Picture 635" descr="https://mail.google.com/mail/u/1/images/cleardot.gif">
          <a:extLst>
            <a:ext uri="{FF2B5EF4-FFF2-40B4-BE49-F238E27FC236}">
              <a16:creationId xmlns:a16="http://schemas.microsoft.com/office/drawing/2014/main" id="{49614E61-C09E-4F27-B1B7-6D521F3A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7" name="Picture 636" descr="https://mail.google.com/mail/u/1/images/cleardot.gif">
          <a:extLst>
            <a:ext uri="{FF2B5EF4-FFF2-40B4-BE49-F238E27FC236}">
              <a16:creationId xmlns:a16="http://schemas.microsoft.com/office/drawing/2014/main" id="{E26C586E-38C7-46DB-98AA-1CEFC165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8" name="Picture 637" descr="https://mail.google.com/mail/u/1/images/cleardot.gif">
          <a:extLst>
            <a:ext uri="{FF2B5EF4-FFF2-40B4-BE49-F238E27FC236}">
              <a16:creationId xmlns:a16="http://schemas.microsoft.com/office/drawing/2014/main" id="{ED22575C-C145-4196-AB8E-14EB63F3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9" name="Picture 638" descr="https://mail.google.com/mail/u/1/images/cleardot.gif">
          <a:extLst>
            <a:ext uri="{FF2B5EF4-FFF2-40B4-BE49-F238E27FC236}">
              <a16:creationId xmlns:a16="http://schemas.microsoft.com/office/drawing/2014/main" id="{AA951BD2-2C4E-45AE-ABDE-42ED45E9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0" name="Picture 639" descr="https://mail.google.com/mail/u/1/images/cleardot.gif">
          <a:extLst>
            <a:ext uri="{FF2B5EF4-FFF2-40B4-BE49-F238E27FC236}">
              <a16:creationId xmlns:a16="http://schemas.microsoft.com/office/drawing/2014/main" id="{D74919B8-B279-40BB-A6E2-02CA601A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1" name="Picture 640" descr="https://mail.google.com/mail/u/1/images/cleardot.gif">
          <a:extLst>
            <a:ext uri="{FF2B5EF4-FFF2-40B4-BE49-F238E27FC236}">
              <a16:creationId xmlns:a16="http://schemas.microsoft.com/office/drawing/2014/main" id="{B5C10150-EFB9-43D5-99CD-8DD22541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2" name="Picture 641" descr="https://mail.google.com/mail/u/1/images/cleardot.gif">
          <a:extLst>
            <a:ext uri="{FF2B5EF4-FFF2-40B4-BE49-F238E27FC236}">
              <a16:creationId xmlns:a16="http://schemas.microsoft.com/office/drawing/2014/main" id="{6C4F4AA2-AA79-40E8-AA5D-3695753E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3" name="Picture 642" descr="https://mail.google.com/mail/u/1/images/cleardot.gif">
          <a:extLst>
            <a:ext uri="{FF2B5EF4-FFF2-40B4-BE49-F238E27FC236}">
              <a16:creationId xmlns:a16="http://schemas.microsoft.com/office/drawing/2014/main" id="{DC7DCBE1-2F2C-4B03-8A9F-6F1D4EC8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4" name="Picture 643" descr="https://mail.google.com/mail/u/1/images/cleardot.gif">
          <a:extLst>
            <a:ext uri="{FF2B5EF4-FFF2-40B4-BE49-F238E27FC236}">
              <a16:creationId xmlns:a16="http://schemas.microsoft.com/office/drawing/2014/main" id="{B3FC34FE-4D9D-4A5F-AF23-EF0EC96B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5" name="Picture 644" descr="https://mail.google.com/mail/u/1/images/cleardot.gif">
          <a:extLst>
            <a:ext uri="{FF2B5EF4-FFF2-40B4-BE49-F238E27FC236}">
              <a16:creationId xmlns:a16="http://schemas.microsoft.com/office/drawing/2014/main" id="{6D037672-4F74-4D0F-8E4B-1E0A84E0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6" name="Picture 645" descr="https://mail.google.com/mail/u/1/images/cleardot.gif">
          <a:extLst>
            <a:ext uri="{FF2B5EF4-FFF2-40B4-BE49-F238E27FC236}">
              <a16:creationId xmlns:a16="http://schemas.microsoft.com/office/drawing/2014/main" id="{85E18569-CA1B-46E4-9783-2FD578A5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7" name="Picture 646" descr="https://mail.google.com/mail/u/1/images/cleardot.gif">
          <a:extLst>
            <a:ext uri="{FF2B5EF4-FFF2-40B4-BE49-F238E27FC236}">
              <a16:creationId xmlns:a16="http://schemas.microsoft.com/office/drawing/2014/main" id="{4DD699AA-B207-4874-8FF3-129811AF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8" name="Picture 647" descr="https://mail.google.com/mail/u/1/images/cleardot.gif">
          <a:extLst>
            <a:ext uri="{FF2B5EF4-FFF2-40B4-BE49-F238E27FC236}">
              <a16:creationId xmlns:a16="http://schemas.microsoft.com/office/drawing/2014/main" id="{551B5788-A2F4-4188-B323-ED798FEA1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9" name="Picture 648" descr="https://mail.google.com/mail/u/1/images/cleardot.gif">
          <a:extLst>
            <a:ext uri="{FF2B5EF4-FFF2-40B4-BE49-F238E27FC236}">
              <a16:creationId xmlns:a16="http://schemas.microsoft.com/office/drawing/2014/main" id="{CB761F4C-5F6E-46C2-B357-D4493CC6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0" name="Picture 649" descr="https://mail.google.com/mail/u/1/images/cleardot.gif">
          <a:extLst>
            <a:ext uri="{FF2B5EF4-FFF2-40B4-BE49-F238E27FC236}">
              <a16:creationId xmlns:a16="http://schemas.microsoft.com/office/drawing/2014/main" id="{07224EB0-FC1A-40DC-9A4A-1759CAD74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1" name="Picture 650" descr="https://mail.google.com/mail/u/1/images/cleardot.gif">
          <a:extLst>
            <a:ext uri="{FF2B5EF4-FFF2-40B4-BE49-F238E27FC236}">
              <a16:creationId xmlns:a16="http://schemas.microsoft.com/office/drawing/2014/main" id="{A840B392-A1EB-4B8C-B783-F198319F8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2" name="Picture 651" descr="https://mail.google.com/mail/u/1/images/cleardot.gif">
          <a:extLst>
            <a:ext uri="{FF2B5EF4-FFF2-40B4-BE49-F238E27FC236}">
              <a16:creationId xmlns:a16="http://schemas.microsoft.com/office/drawing/2014/main" id="{F6507DA9-9F7A-4DE0-B5E5-D36B8E9A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3" name="Picture 652" descr="https://mail.google.com/mail/u/1/images/cleardot.gif">
          <a:extLst>
            <a:ext uri="{FF2B5EF4-FFF2-40B4-BE49-F238E27FC236}">
              <a16:creationId xmlns:a16="http://schemas.microsoft.com/office/drawing/2014/main" id="{52D1DE90-08D4-4DC0-B317-DEA575A4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4" name="Picture 653" descr="https://mail.google.com/mail/u/1/images/cleardot.gif">
          <a:extLst>
            <a:ext uri="{FF2B5EF4-FFF2-40B4-BE49-F238E27FC236}">
              <a16:creationId xmlns:a16="http://schemas.microsoft.com/office/drawing/2014/main" id="{7910C76E-8158-444F-A3FE-A23706F75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5" name="Picture 654" descr="https://mail.google.com/mail/u/1/images/cleardot.gif">
          <a:extLst>
            <a:ext uri="{FF2B5EF4-FFF2-40B4-BE49-F238E27FC236}">
              <a16:creationId xmlns:a16="http://schemas.microsoft.com/office/drawing/2014/main" id="{FD0DA524-5D6C-4B4F-97D0-2777DAED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6" name="Picture 655" descr="https://mail.google.com/mail/u/1/images/cleardot.gif">
          <a:extLst>
            <a:ext uri="{FF2B5EF4-FFF2-40B4-BE49-F238E27FC236}">
              <a16:creationId xmlns:a16="http://schemas.microsoft.com/office/drawing/2014/main" id="{9DDBE877-B580-40C5-A262-7F0FCB24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7" name="Picture 656" descr="https://mail.google.com/mail/u/1/images/cleardot.gif">
          <a:extLst>
            <a:ext uri="{FF2B5EF4-FFF2-40B4-BE49-F238E27FC236}">
              <a16:creationId xmlns:a16="http://schemas.microsoft.com/office/drawing/2014/main" id="{697CE7EB-2B12-4D20-905B-A39FE20C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8" name="Picture 657" descr="https://mail.google.com/mail/u/1/images/cleardot.gif">
          <a:extLst>
            <a:ext uri="{FF2B5EF4-FFF2-40B4-BE49-F238E27FC236}">
              <a16:creationId xmlns:a16="http://schemas.microsoft.com/office/drawing/2014/main" id="{48E3BFE7-B7A7-4696-B1E2-F17765FA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9" name="Picture 658" descr="https://mail.google.com/mail/u/1/images/cleardot.gif">
          <a:extLst>
            <a:ext uri="{FF2B5EF4-FFF2-40B4-BE49-F238E27FC236}">
              <a16:creationId xmlns:a16="http://schemas.microsoft.com/office/drawing/2014/main" id="{CADD5F9C-095B-4802-9B22-B197C571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0" name="Picture 659" descr="https://mail.google.com/mail/u/1/images/cleardot.gif">
          <a:extLst>
            <a:ext uri="{FF2B5EF4-FFF2-40B4-BE49-F238E27FC236}">
              <a16:creationId xmlns:a16="http://schemas.microsoft.com/office/drawing/2014/main" id="{6C44DA05-1D09-4D6B-B6EC-49FD8A43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1" name="Picture 660" descr="https://mail.google.com/mail/u/1/images/cleardot.gif">
          <a:extLst>
            <a:ext uri="{FF2B5EF4-FFF2-40B4-BE49-F238E27FC236}">
              <a16:creationId xmlns:a16="http://schemas.microsoft.com/office/drawing/2014/main" id="{5EF8E7EB-59A7-44E0-B5A6-05F4D551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2" name="Picture 661" descr="https://mail.google.com/mail/u/1/images/cleardot.gif">
          <a:extLst>
            <a:ext uri="{FF2B5EF4-FFF2-40B4-BE49-F238E27FC236}">
              <a16:creationId xmlns:a16="http://schemas.microsoft.com/office/drawing/2014/main" id="{162A9453-823C-4243-8C5D-CF078C6E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3" name="Picture 662" descr="https://mail.google.com/mail/u/1/images/cleardot.gif">
          <a:extLst>
            <a:ext uri="{FF2B5EF4-FFF2-40B4-BE49-F238E27FC236}">
              <a16:creationId xmlns:a16="http://schemas.microsoft.com/office/drawing/2014/main" id="{445BF9E5-62D3-47C9-ADA4-61E72C7B6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4" name="Picture 663" descr="https://mail.google.com/mail/u/1/images/cleardot.gif">
          <a:extLst>
            <a:ext uri="{FF2B5EF4-FFF2-40B4-BE49-F238E27FC236}">
              <a16:creationId xmlns:a16="http://schemas.microsoft.com/office/drawing/2014/main" id="{C69B9412-DDF2-4C19-B44B-91915E80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5" name="Picture 664" descr="https://mail.google.com/mail/u/1/images/cleardot.gif">
          <a:extLst>
            <a:ext uri="{FF2B5EF4-FFF2-40B4-BE49-F238E27FC236}">
              <a16:creationId xmlns:a16="http://schemas.microsoft.com/office/drawing/2014/main" id="{F2100E80-CA2A-4603-A7D7-E9935FF6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6" name="Picture 665" descr="https://mail.google.com/mail/u/1/images/cleardot.gif">
          <a:extLst>
            <a:ext uri="{FF2B5EF4-FFF2-40B4-BE49-F238E27FC236}">
              <a16:creationId xmlns:a16="http://schemas.microsoft.com/office/drawing/2014/main" id="{A53FB413-FD5B-4F3A-9EF7-B0912EF6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7" name="Picture 666" descr="https://mail.google.com/mail/u/1/images/cleardot.gif">
          <a:extLst>
            <a:ext uri="{FF2B5EF4-FFF2-40B4-BE49-F238E27FC236}">
              <a16:creationId xmlns:a16="http://schemas.microsoft.com/office/drawing/2014/main" id="{6D666377-C467-4DCD-8941-5539763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8" name="Picture 667" descr="https://mail.google.com/mail/u/1/images/cleardot.gif">
          <a:extLst>
            <a:ext uri="{FF2B5EF4-FFF2-40B4-BE49-F238E27FC236}">
              <a16:creationId xmlns:a16="http://schemas.microsoft.com/office/drawing/2014/main" id="{77B7A141-5B2E-4E6A-A7FF-87D67AD7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9" name="Picture 668" descr="https://mail.google.com/mail/u/1/images/cleardot.gif">
          <a:extLst>
            <a:ext uri="{FF2B5EF4-FFF2-40B4-BE49-F238E27FC236}">
              <a16:creationId xmlns:a16="http://schemas.microsoft.com/office/drawing/2014/main" id="{1AA785BF-C708-4FF4-BBEB-392B33F1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0" name="Picture 669" descr="https://mail.google.com/mail/u/1/images/cleardot.gif">
          <a:extLst>
            <a:ext uri="{FF2B5EF4-FFF2-40B4-BE49-F238E27FC236}">
              <a16:creationId xmlns:a16="http://schemas.microsoft.com/office/drawing/2014/main" id="{9D3D5933-8581-4A8B-A498-7ABEFCCE8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1" name="Picture 670" descr="https://mail.google.com/mail/u/1/images/cleardot.gif">
          <a:extLst>
            <a:ext uri="{FF2B5EF4-FFF2-40B4-BE49-F238E27FC236}">
              <a16:creationId xmlns:a16="http://schemas.microsoft.com/office/drawing/2014/main" id="{A8503E03-CFDE-4A11-8595-95F61B55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2" name="Picture 671" descr="https://mail.google.com/mail/u/1/images/cleardot.gif">
          <a:extLst>
            <a:ext uri="{FF2B5EF4-FFF2-40B4-BE49-F238E27FC236}">
              <a16:creationId xmlns:a16="http://schemas.microsoft.com/office/drawing/2014/main" id="{6149959F-7FB2-4572-A95B-5C2EE5A60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3" name="Picture 672" descr="https://mail.google.com/mail/u/1/images/cleardot.gif">
          <a:extLst>
            <a:ext uri="{FF2B5EF4-FFF2-40B4-BE49-F238E27FC236}">
              <a16:creationId xmlns:a16="http://schemas.microsoft.com/office/drawing/2014/main" id="{6F56393F-531D-491C-91E9-C4305542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4" name="Picture 673" descr="https://mail.google.com/mail/u/1/images/cleardot.gif">
          <a:extLst>
            <a:ext uri="{FF2B5EF4-FFF2-40B4-BE49-F238E27FC236}">
              <a16:creationId xmlns:a16="http://schemas.microsoft.com/office/drawing/2014/main" id="{63C7942C-5817-4ABB-846F-A657FE22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5" name="Picture 674" descr="https://mail.google.com/mail/u/1/images/cleardot.gif">
          <a:extLst>
            <a:ext uri="{FF2B5EF4-FFF2-40B4-BE49-F238E27FC236}">
              <a16:creationId xmlns:a16="http://schemas.microsoft.com/office/drawing/2014/main" id="{F0DDC3C9-3651-43A2-80D6-99FE942A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6" name="Picture 675" descr="https://mail.google.com/mail/u/1/images/cleardot.gif">
          <a:extLst>
            <a:ext uri="{FF2B5EF4-FFF2-40B4-BE49-F238E27FC236}">
              <a16:creationId xmlns:a16="http://schemas.microsoft.com/office/drawing/2014/main" id="{AF0FC6CD-0B1D-4B88-985A-5C81081A3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7" name="Picture 676" descr="https://mail.google.com/mail/u/1/images/cleardot.gif">
          <a:extLst>
            <a:ext uri="{FF2B5EF4-FFF2-40B4-BE49-F238E27FC236}">
              <a16:creationId xmlns:a16="http://schemas.microsoft.com/office/drawing/2014/main" id="{7905A9D3-2122-4CED-8D88-6FD8FAEF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8" name="Picture 677" descr="https://mail.google.com/mail/u/1/images/cleardot.gif">
          <a:extLst>
            <a:ext uri="{FF2B5EF4-FFF2-40B4-BE49-F238E27FC236}">
              <a16:creationId xmlns:a16="http://schemas.microsoft.com/office/drawing/2014/main" id="{C162F88F-C231-4152-8516-CB0E0EF8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9" name="Picture 678" descr="https://mail.google.com/mail/u/1/images/cleardot.gif">
          <a:extLst>
            <a:ext uri="{FF2B5EF4-FFF2-40B4-BE49-F238E27FC236}">
              <a16:creationId xmlns:a16="http://schemas.microsoft.com/office/drawing/2014/main" id="{187BED77-AC0C-4ED2-8F9A-9965FDBF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0" name="Picture 679" descr="https://mail.google.com/mail/u/1/images/cleardot.gif">
          <a:extLst>
            <a:ext uri="{FF2B5EF4-FFF2-40B4-BE49-F238E27FC236}">
              <a16:creationId xmlns:a16="http://schemas.microsoft.com/office/drawing/2014/main" id="{E541F3EF-12DC-4FA8-910C-550117A8F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1" name="Picture 680" descr="https://mail.google.com/mail/u/1/images/cleardot.gif">
          <a:extLst>
            <a:ext uri="{FF2B5EF4-FFF2-40B4-BE49-F238E27FC236}">
              <a16:creationId xmlns:a16="http://schemas.microsoft.com/office/drawing/2014/main" id="{0B96E31F-EEAE-4523-AC0E-7E2D1268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2" name="Picture 681" descr="https://mail.google.com/mail/u/1/images/cleardot.gif">
          <a:extLst>
            <a:ext uri="{FF2B5EF4-FFF2-40B4-BE49-F238E27FC236}">
              <a16:creationId xmlns:a16="http://schemas.microsoft.com/office/drawing/2014/main" id="{29890FD0-63D5-486B-B6DB-55AA6917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3" name="Picture 682" descr="https://mail.google.com/mail/u/1/images/cleardot.gif">
          <a:extLst>
            <a:ext uri="{FF2B5EF4-FFF2-40B4-BE49-F238E27FC236}">
              <a16:creationId xmlns:a16="http://schemas.microsoft.com/office/drawing/2014/main" id="{D1A594C7-17A3-4182-8244-24CBE8DB4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4" name="Picture 683" descr="https://mail.google.com/mail/u/1/images/cleardot.gif">
          <a:extLst>
            <a:ext uri="{FF2B5EF4-FFF2-40B4-BE49-F238E27FC236}">
              <a16:creationId xmlns:a16="http://schemas.microsoft.com/office/drawing/2014/main" id="{E914BC4A-AFD9-445F-9E4F-10952220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5" name="Picture 684" descr="https://mail.google.com/mail/u/1/images/cleardot.gif">
          <a:extLst>
            <a:ext uri="{FF2B5EF4-FFF2-40B4-BE49-F238E27FC236}">
              <a16:creationId xmlns:a16="http://schemas.microsoft.com/office/drawing/2014/main" id="{393353C6-952B-43E8-815D-2236C211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6" name="Picture 685" descr="https://mail.google.com/mail/u/1/images/cleardot.gif">
          <a:extLst>
            <a:ext uri="{FF2B5EF4-FFF2-40B4-BE49-F238E27FC236}">
              <a16:creationId xmlns:a16="http://schemas.microsoft.com/office/drawing/2014/main" id="{16D0A69A-0982-474C-AFEF-35BEE35E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7" name="Picture 686" descr="https://mail.google.com/mail/u/1/images/cleardot.gif">
          <a:extLst>
            <a:ext uri="{FF2B5EF4-FFF2-40B4-BE49-F238E27FC236}">
              <a16:creationId xmlns:a16="http://schemas.microsoft.com/office/drawing/2014/main" id="{E42DA1DB-842B-4976-A7ED-28659E9A6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8" name="Picture 687" descr="https://mail.google.com/mail/u/1/images/cleardot.gif">
          <a:extLst>
            <a:ext uri="{FF2B5EF4-FFF2-40B4-BE49-F238E27FC236}">
              <a16:creationId xmlns:a16="http://schemas.microsoft.com/office/drawing/2014/main" id="{5AD20EE6-1792-4332-9425-623BCDC7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9" name="Picture 688" descr="https://mail.google.com/mail/u/1/images/cleardot.gif">
          <a:extLst>
            <a:ext uri="{FF2B5EF4-FFF2-40B4-BE49-F238E27FC236}">
              <a16:creationId xmlns:a16="http://schemas.microsoft.com/office/drawing/2014/main" id="{3FB6344E-116C-45A9-B39E-15C8C526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0" name="Picture 689" descr="https://mail.google.com/mail/u/1/images/cleardot.gif">
          <a:extLst>
            <a:ext uri="{FF2B5EF4-FFF2-40B4-BE49-F238E27FC236}">
              <a16:creationId xmlns:a16="http://schemas.microsoft.com/office/drawing/2014/main" id="{4601A040-A76F-41D1-9517-766271ED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1" name="Picture 690" descr="https://mail.google.com/mail/u/1/images/cleardot.gif">
          <a:extLst>
            <a:ext uri="{FF2B5EF4-FFF2-40B4-BE49-F238E27FC236}">
              <a16:creationId xmlns:a16="http://schemas.microsoft.com/office/drawing/2014/main" id="{D0668517-508E-46E3-9BE1-D3CAF2A3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2" name="Picture 691" descr="https://mail.google.com/mail/u/1/images/cleardot.gif">
          <a:extLst>
            <a:ext uri="{FF2B5EF4-FFF2-40B4-BE49-F238E27FC236}">
              <a16:creationId xmlns:a16="http://schemas.microsoft.com/office/drawing/2014/main" id="{D167AC35-5061-47B3-9F40-F7A9C7C83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3" name="Picture 692" descr="https://mail.google.com/mail/u/1/images/cleardot.gif">
          <a:extLst>
            <a:ext uri="{FF2B5EF4-FFF2-40B4-BE49-F238E27FC236}">
              <a16:creationId xmlns:a16="http://schemas.microsoft.com/office/drawing/2014/main" id="{413B8FAB-E9D9-4DDB-AFB4-206612E9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4" name="Picture 693" descr="https://mail.google.com/mail/u/1/images/cleardot.gif">
          <a:extLst>
            <a:ext uri="{FF2B5EF4-FFF2-40B4-BE49-F238E27FC236}">
              <a16:creationId xmlns:a16="http://schemas.microsoft.com/office/drawing/2014/main" id="{F9DCF498-2FFE-4DA9-A896-8F470F2F0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5" name="Picture 694" descr="https://mail.google.com/mail/u/1/images/cleardot.gif">
          <a:extLst>
            <a:ext uri="{FF2B5EF4-FFF2-40B4-BE49-F238E27FC236}">
              <a16:creationId xmlns:a16="http://schemas.microsoft.com/office/drawing/2014/main" id="{1E599873-00AC-4F29-90CA-4F8376B2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6" name="Picture 695" descr="https://mail.google.com/mail/u/1/images/cleardot.gif">
          <a:extLst>
            <a:ext uri="{FF2B5EF4-FFF2-40B4-BE49-F238E27FC236}">
              <a16:creationId xmlns:a16="http://schemas.microsoft.com/office/drawing/2014/main" id="{BAC7324C-98BE-455A-9877-2DF91CEE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7" name="Picture 696" descr="https://mail.google.com/mail/u/1/images/cleardot.gif">
          <a:extLst>
            <a:ext uri="{FF2B5EF4-FFF2-40B4-BE49-F238E27FC236}">
              <a16:creationId xmlns:a16="http://schemas.microsoft.com/office/drawing/2014/main" id="{2A712949-BC43-46E6-A1CD-0433EDB1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8" name="Picture 697" descr="https://mail.google.com/mail/u/1/images/cleardot.gif">
          <a:extLst>
            <a:ext uri="{FF2B5EF4-FFF2-40B4-BE49-F238E27FC236}">
              <a16:creationId xmlns:a16="http://schemas.microsoft.com/office/drawing/2014/main" id="{9E3242C7-B3BD-4F1F-B377-CB4524B7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9" name="Picture 698" descr="https://mail.google.com/mail/u/1/images/cleardot.gif">
          <a:extLst>
            <a:ext uri="{FF2B5EF4-FFF2-40B4-BE49-F238E27FC236}">
              <a16:creationId xmlns:a16="http://schemas.microsoft.com/office/drawing/2014/main" id="{F64A6694-99E2-49BE-B372-8ED73518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0" name="Picture 699" descr="https://mail.google.com/mail/u/1/images/cleardot.gif">
          <a:extLst>
            <a:ext uri="{FF2B5EF4-FFF2-40B4-BE49-F238E27FC236}">
              <a16:creationId xmlns:a16="http://schemas.microsoft.com/office/drawing/2014/main" id="{BE441DA4-F822-45A7-ADF8-AB36E1EDA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1" name="Picture 700" descr="https://mail.google.com/mail/u/1/images/cleardot.gif">
          <a:extLst>
            <a:ext uri="{FF2B5EF4-FFF2-40B4-BE49-F238E27FC236}">
              <a16:creationId xmlns:a16="http://schemas.microsoft.com/office/drawing/2014/main" id="{349022DA-FADA-4A34-926D-DD9E1C7E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2" name="Picture 701" descr="https://mail.google.com/mail/u/1/images/cleardot.gif">
          <a:extLst>
            <a:ext uri="{FF2B5EF4-FFF2-40B4-BE49-F238E27FC236}">
              <a16:creationId xmlns:a16="http://schemas.microsoft.com/office/drawing/2014/main" id="{DE9D73D6-5759-4E58-BD27-745B1B1D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3" name="Picture 702" descr="https://mail.google.com/mail/u/1/images/cleardot.gif">
          <a:extLst>
            <a:ext uri="{FF2B5EF4-FFF2-40B4-BE49-F238E27FC236}">
              <a16:creationId xmlns:a16="http://schemas.microsoft.com/office/drawing/2014/main" id="{65F98A71-29C1-483E-A69C-340C4D9B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4" name="Picture 703" descr="https://mail.google.com/mail/u/1/images/cleardot.gif">
          <a:extLst>
            <a:ext uri="{FF2B5EF4-FFF2-40B4-BE49-F238E27FC236}">
              <a16:creationId xmlns:a16="http://schemas.microsoft.com/office/drawing/2014/main" id="{325A83FE-C91B-4313-A556-14A42D3F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5" name="Picture 704" descr="https://mail.google.com/mail/u/1/images/cleardot.gif">
          <a:extLst>
            <a:ext uri="{FF2B5EF4-FFF2-40B4-BE49-F238E27FC236}">
              <a16:creationId xmlns:a16="http://schemas.microsoft.com/office/drawing/2014/main" id="{68D23B53-C8FE-4DAB-99A6-F3D0546E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6" name="Picture 705" descr="https://mail.google.com/mail/u/1/images/cleardot.gif">
          <a:extLst>
            <a:ext uri="{FF2B5EF4-FFF2-40B4-BE49-F238E27FC236}">
              <a16:creationId xmlns:a16="http://schemas.microsoft.com/office/drawing/2014/main" id="{EFEA46D3-083B-4A53-98A8-A084CD09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7" name="Picture 706" descr="https://mail.google.com/mail/u/1/images/cleardot.gif">
          <a:extLst>
            <a:ext uri="{FF2B5EF4-FFF2-40B4-BE49-F238E27FC236}">
              <a16:creationId xmlns:a16="http://schemas.microsoft.com/office/drawing/2014/main" id="{C0A259AC-17EC-4304-9B71-F5BAEEEC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8" name="Picture 707" descr="https://mail.google.com/mail/u/1/images/cleardot.gif">
          <a:extLst>
            <a:ext uri="{FF2B5EF4-FFF2-40B4-BE49-F238E27FC236}">
              <a16:creationId xmlns:a16="http://schemas.microsoft.com/office/drawing/2014/main" id="{858A5603-539D-4524-B7C9-3B4D1B1BA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9" name="Picture 708" descr="https://mail.google.com/mail/u/1/images/cleardot.gif">
          <a:extLst>
            <a:ext uri="{FF2B5EF4-FFF2-40B4-BE49-F238E27FC236}">
              <a16:creationId xmlns:a16="http://schemas.microsoft.com/office/drawing/2014/main" id="{E6B9019D-93DF-4D63-8DEA-BAD9664B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0" name="Picture 709" descr="https://mail.google.com/mail/u/1/images/cleardot.gif">
          <a:extLst>
            <a:ext uri="{FF2B5EF4-FFF2-40B4-BE49-F238E27FC236}">
              <a16:creationId xmlns:a16="http://schemas.microsoft.com/office/drawing/2014/main" id="{40B47D31-E0AC-4A3B-AEAD-B0DC745A7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1" name="Picture 710" descr="https://mail.google.com/mail/u/1/images/cleardot.gif">
          <a:extLst>
            <a:ext uri="{FF2B5EF4-FFF2-40B4-BE49-F238E27FC236}">
              <a16:creationId xmlns:a16="http://schemas.microsoft.com/office/drawing/2014/main" id="{5036C3E5-7931-4D1E-9A95-C5B13FAE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2" name="Picture 711" descr="https://mail.google.com/mail/u/1/images/cleardot.gif">
          <a:extLst>
            <a:ext uri="{FF2B5EF4-FFF2-40B4-BE49-F238E27FC236}">
              <a16:creationId xmlns:a16="http://schemas.microsoft.com/office/drawing/2014/main" id="{9C404706-416B-4521-BFA8-73D87B517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3" name="Picture 712" descr="https://mail.google.com/mail/u/1/images/cleardot.gif">
          <a:extLst>
            <a:ext uri="{FF2B5EF4-FFF2-40B4-BE49-F238E27FC236}">
              <a16:creationId xmlns:a16="http://schemas.microsoft.com/office/drawing/2014/main" id="{8264D4D1-582A-4342-972C-CF898889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4" name="Picture 713" descr="https://mail.google.com/mail/u/1/images/cleardot.gif">
          <a:extLst>
            <a:ext uri="{FF2B5EF4-FFF2-40B4-BE49-F238E27FC236}">
              <a16:creationId xmlns:a16="http://schemas.microsoft.com/office/drawing/2014/main" id="{2A04CE1D-E2DA-4EEF-A014-3F25B7B3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5" name="Picture 714" descr="https://mail.google.com/mail/u/1/images/cleardot.gif">
          <a:extLst>
            <a:ext uri="{FF2B5EF4-FFF2-40B4-BE49-F238E27FC236}">
              <a16:creationId xmlns:a16="http://schemas.microsoft.com/office/drawing/2014/main" id="{211DE339-968F-4926-8E31-07B77A4A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6" name="Picture 715" descr="https://mail.google.com/mail/u/1/images/cleardot.gif">
          <a:extLst>
            <a:ext uri="{FF2B5EF4-FFF2-40B4-BE49-F238E27FC236}">
              <a16:creationId xmlns:a16="http://schemas.microsoft.com/office/drawing/2014/main" id="{6026BC71-C990-428D-97C0-357C5952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7" name="Picture 716" descr="https://mail.google.com/mail/u/1/images/cleardot.gif">
          <a:extLst>
            <a:ext uri="{FF2B5EF4-FFF2-40B4-BE49-F238E27FC236}">
              <a16:creationId xmlns:a16="http://schemas.microsoft.com/office/drawing/2014/main" id="{5DE150F3-990F-4C84-8301-3F5D531D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8" name="Picture 717" descr="https://mail.google.com/mail/u/1/images/cleardot.gif">
          <a:extLst>
            <a:ext uri="{FF2B5EF4-FFF2-40B4-BE49-F238E27FC236}">
              <a16:creationId xmlns:a16="http://schemas.microsoft.com/office/drawing/2014/main" id="{F0A97BB2-EAA2-49F1-B07B-8808B09B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9" name="Picture 718" descr="https://mail.google.com/mail/u/1/images/cleardot.gif">
          <a:extLst>
            <a:ext uri="{FF2B5EF4-FFF2-40B4-BE49-F238E27FC236}">
              <a16:creationId xmlns:a16="http://schemas.microsoft.com/office/drawing/2014/main" id="{2D52D8F6-036A-4AFB-BACD-3D26300D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0" name="Picture 719" descr="https://mail.google.com/mail/u/1/images/cleardot.gif">
          <a:extLst>
            <a:ext uri="{FF2B5EF4-FFF2-40B4-BE49-F238E27FC236}">
              <a16:creationId xmlns:a16="http://schemas.microsoft.com/office/drawing/2014/main" id="{367F4363-E6DA-41A0-9732-38D9B7C7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1" name="Picture 720" descr="https://mail.google.com/mail/u/1/images/cleardot.gif">
          <a:extLst>
            <a:ext uri="{FF2B5EF4-FFF2-40B4-BE49-F238E27FC236}">
              <a16:creationId xmlns:a16="http://schemas.microsoft.com/office/drawing/2014/main" id="{2A3DBB30-4D46-46A7-BD3C-5006E667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2" name="Picture 721" descr="https://mail.google.com/mail/u/1/images/cleardot.gif">
          <a:extLst>
            <a:ext uri="{FF2B5EF4-FFF2-40B4-BE49-F238E27FC236}">
              <a16:creationId xmlns:a16="http://schemas.microsoft.com/office/drawing/2014/main" id="{07D6920D-1864-48FA-A3F0-FCF9B64B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3" name="Picture 722" descr="https://mail.google.com/mail/u/1/images/cleardot.gif">
          <a:extLst>
            <a:ext uri="{FF2B5EF4-FFF2-40B4-BE49-F238E27FC236}">
              <a16:creationId xmlns:a16="http://schemas.microsoft.com/office/drawing/2014/main" id="{44054035-8B31-4CAD-8130-222978E3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4" name="Picture 723" descr="https://mail.google.com/mail/u/1/images/cleardot.gif">
          <a:extLst>
            <a:ext uri="{FF2B5EF4-FFF2-40B4-BE49-F238E27FC236}">
              <a16:creationId xmlns:a16="http://schemas.microsoft.com/office/drawing/2014/main" id="{4C6527C7-890D-4D54-AFEB-06F146CB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5" name="Picture 724" descr="https://mail.google.com/mail/u/1/images/cleardot.gif">
          <a:extLst>
            <a:ext uri="{FF2B5EF4-FFF2-40B4-BE49-F238E27FC236}">
              <a16:creationId xmlns:a16="http://schemas.microsoft.com/office/drawing/2014/main" id="{FED91ADC-4F19-4A31-B297-E2A2A9CE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6" name="Picture 725" descr="https://mail.google.com/mail/u/1/images/cleardot.gif">
          <a:extLst>
            <a:ext uri="{FF2B5EF4-FFF2-40B4-BE49-F238E27FC236}">
              <a16:creationId xmlns:a16="http://schemas.microsoft.com/office/drawing/2014/main" id="{8AA56D6C-6861-4978-96D7-FA8CE8F5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7" name="Picture 726" descr="https://mail.google.com/mail/u/1/images/cleardot.gif">
          <a:extLst>
            <a:ext uri="{FF2B5EF4-FFF2-40B4-BE49-F238E27FC236}">
              <a16:creationId xmlns:a16="http://schemas.microsoft.com/office/drawing/2014/main" id="{C26A50A6-1B2B-4CF0-A71A-701C467A3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8" name="Picture 727" descr="https://mail.google.com/mail/u/1/images/cleardot.gif">
          <a:extLst>
            <a:ext uri="{FF2B5EF4-FFF2-40B4-BE49-F238E27FC236}">
              <a16:creationId xmlns:a16="http://schemas.microsoft.com/office/drawing/2014/main" id="{AAEA2134-0424-4B38-BC16-705E9647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9" name="Picture 728" descr="https://mail.google.com/mail/u/1/images/cleardot.gif">
          <a:extLst>
            <a:ext uri="{FF2B5EF4-FFF2-40B4-BE49-F238E27FC236}">
              <a16:creationId xmlns:a16="http://schemas.microsoft.com/office/drawing/2014/main" id="{AB3C1309-D731-4757-BA92-7D70D453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0" name="Picture 729" descr="https://mail.google.com/mail/u/1/images/cleardot.gif">
          <a:extLst>
            <a:ext uri="{FF2B5EF4-FFF2-40B4-BE49-F238E27FC236}">
              <a16:creationId xmlns:a16="http://schemas.microsoft.com/office/drawing/2014/main" id="{767BFD5B-5C39-41BE-AEF5-1EDB4AA8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1" name="Picture 730" descr="https://mail.google.com/mail/u/1/images/cleardot.gif">
          <a:extLst>
            <a:ext uri="{FF2B5EF4-FFF2-40B4-BE49-F238E27FC236}">
              <a16:creationId xmlns:a16="http://schemas.microsoft.com/office/drawing/2014/main" id="{33C66D4B-78FB-403C-8EDD-3534FD43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2" name="Picture 731" descr="https://mail.google.com/mail/u/1/images/cleardot.gif">
          <a:extLst>
            <a:ext uri="{FF2B5EF4-FFF2-40B4-BE49-F238E27FC236}">
              <a16:creationId xmlns:a16="http://schemas.microsoft.com/office/drawing/2014/main" id="{6BD9E58E-100A-4754-A9D0-32B95333B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3" name="Picture 732" descr="https://mail.google.com/mail/u/1/images/cleardot.gif">
          <a:extLst>
            <a:ext uri="{FF2B5EF4-FFF2-40B4-BE49-F238E27FC236}">
              <a16:creationId xmlns:a16="http://schemas.microsoft.com/office/drawing/2014/main" id="{77B062E3-2BE8-4C07-80C9-AD8F47EE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4" name="Picture 733" descr="https://mail.google.com/mail/u/1/images/cleardot.gif">
          <a:extLst>
            <a:ext uri="{FF2B5EF4-FFF2-40B4-BE49-F238E27FC236}">
              <a16:creationId xmlns:a16="http://schemas.microsoft.com/office/drawing/2014/main" id="{AB33648A-58FE-4EF9-9FFB-BC178016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5" name="Picture 734" descr="https://mail.google.com/mail/u/1/images/cleardot.gif">
          <a:extLst>
            <a:ext uri="{FF2B5EF4-FFF2-40B4-BE49-F238E27FC236}">
              <a16:creationId xmlns:a16="http://schemas.microsoft.com/office/drawing/2014/main" id="{4C2FD442-C2C7-4262-A897-0D684090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6" name="Picture 735" descr="https://mail.google.com/mail/u/1/images/cleardot.gif">
          <a:extLst>
            <a:ext uri="{FF2B5EF4-FFF2-40B4-BE49-F238E27FC236}">
              <a16:creationId xmlns:a16="http://schemas.microsoft.com/office/drawing/2014/main" id="{2D3B6C35-97E4-4A8F-B6BC-250C28647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7" name="Picture 736" descr="https://mail.google.com/mail/u/1/images/cleardot.gif">
          <a:extLst>
            <a:ext uri="{FF2B5EF4-FFF2-40B4-BE49-F238E27FC236}">
              <a16:creationId xmlns:a16="http://schemas.microsoft.com/office/drawing/2014/main" id="{413C44BD-C86E-4664-99C7-02D53E96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8" name="Picture 737" descr="https://mail.google.com/mail/u/1/images/cleardot.gif">
          <a:extLst>
            <a:ext uri="{FF2B5EF4-FFF2-40B4-BE49-F238E27FC236}">
              <a16:creationId xmlns:a16="http://schemas.microsoft.com/office/drawing/2014/main" id="{916ABD92-6DC1-49E1-9024-60840F9F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9" name="Picture 738" descr="https://mail.google.com/mail/u/1/images/cleardot.gif">
          <a:extLst>
            <a:ext uri="{FF2B5EF4-FFF2-40B4-BE49-F238E27FC236}">
              <a16:creationId xmlns:a16="http://schemas.microsoft.com/office/drawing/2014/main" id="{A84DA6B7-6C60-4D53-95F9-0A57ABE6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0" name="Picture 739" descr="https://mail.google.com/mail/u/1/images/cleardot.gif">
          <a:extLst>
            <a:ext uri="{FF2B5EF4-FFF2-40B4-BE49-F238E27FC236}">
              <a16:creationId xmlns:a16="http://schemas.microsoft.com/office/drawing/2014/main" id="{B0BB2FA3-166E-451A-AD5D-727717401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1" name="Picture 740" descr="https://mail.google.com/mail/u/1/images/cleardot.gif">
          <a:extLst>
            <a:ext uri="{FF2B5EF4-FFF2-40B4-BE49-F238E27FC236}">
              <a16:creationId xmlns:a16="http://schemas.microsoft.com/office/drawing/2014/main" id="{0CE63253-EA6E-4EA7-BAC6-15CAA399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2" name="Picture 741" descr="https://mail.google.com/mail/u/1/images/cleardot.gif">
          <a:extLst>
            <a:ext uri="{FF2B5EF4-FFF2-40B4-BE49-F238E27FC236}">
              <a16:creationId xmlns:a16="http://schemas.microsoft.com/office/drawing/2014/main" id="{1BCB1C10-AAD4-48AD-81F2-39EACFC3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3" name="Picture 742" descr="https://mail.google.com/mail/u/1/images/cleardot.gif">
          <a:extLst>
            <a:ext uri="{FF2B5EF4-FFF2-40B4-BE49-F238E27FC236}">
              <a16:creationId xmlns:a16="http://schemas.microsoft.com/office/drawing/2014/main" id="{AA573FC4-80CC-4761-8A54-6F3C9F49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4" name="Picture 743" descr="https://mail.google.com/mail/u/1/images/cleardot.gif">
          <a:extLst>
            <a:ext uri="{FF2B5EF4-FFF2-40B4-BE49-F238E27FC236}">
              <a16:creationId xmlns:a16="http://schemas.microsoft.com/office/drawing/2014/main" id="{443CC6B9-D800-4CE7-BF45-C95BDC09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5" name="Picture 744" descr="https://mail.google.com/mail/u/1/images/cleardot.gif">
          <a:extLst>
            <a:ext uri="{FF2B5EF4-FFF2-40B4-BE49-F238E27FC236}">
              <a16:creationId xmlns:a16="http://schemas.microsoft.com/office/drawing/2014/main" id="{BF31EA08-BBB1-45DB-A1B8-EDAF69E08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6" name="Picture 745" descr="https://mail.google.com/mail/u/1/images/cleardot.gif">
          <a:extLst>
            <a:ext uri="{FF2B5EF4-FFF2-40B4-BE49-F238E27FC236}">
              <a16:creationId xmlns:a16="http://schemas.microsoft.com/office/drawing/2014/main" id="{E7101430-41E9-4E11-AEC6-E9C777AF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7" name="Picture 746" descr="https://mail.google.com/mail/u/1/images/cleardot.gif">
          <a:extLst>
            <a:ext uri="{FF2B5EF4-FFF2-40B4-BE49-F238E27FC236}">
              <a16:creationId xmlns:a16="http://schemas.microsoft.com/office/drawing/2014/main" id="{E91EFD02-D600-4500-9F13-1D90EDBE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8" name="Picture 747" descr="https://mail.google.com/mail/u/1/images/cleardot.gif">
          <a:extLst>
            <a:ext uri="{FF2B5EF4-FFF2-40B4-BE49-F238E27FC236}">
              <a16:creationId xmlns:a16="http://schemas.microsoft.com/office/drawing/2014/main" id="{CB56DC8E-A297-4DBA-B0DC-4EF778D1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9" name="Picture 748" descr="https://mail.google.com/mail/u/1/images/cleardot.gif">
          <a:extLst>
            <a:ext uri="{FF2B5EF4-FFF2-40B4-BE49-F238E27FC236}">
              <a16:creationId xmlns:a16="http://schemas.microsoft.com/office/drawing/2014/main" id="{F2411FFD-BACD-4A82-A8A5-05E678E9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0" name="Picture 749" descr="https://mail.google.com/mail/u/1/images/cleardot.gif">
          <a:extLst>
            <a:ext uri="{FF2B5EF4-FFF2-40B4-BE49-F238E27FC236}">
              <a16:creationId xmlns:a16="http://schemas.microsoft.com/office/drawing/2014/main" id="{F4CDD830-AF57-474A-A8C5-29DE33A5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1" name="Picture 750" descr="https://mail.google.com/mail/u/1/images/cleardot.gif">
          <a:extLst>
            <a:ext uri="{FF2B5EF4-FFF2-40B4-BE49-F238E27FC236}">
              <a16:creationId xmlns:a16="http://schemas.microsoft.com/office/drawing/2014/main" id="{D38E23C2-994A-4137-B1F0-F54DA2D8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2" name="Picture 751" descr="https://mail.google.com/mail/u/1/images/cleardot.gif">
          <a:extLst>
            <a:ext uri="{FF2B5EF4-FFF2-40B4-BE49-F238E27FC236}">
              <a16:creationId xmlns:a16="http://schemas.microsoft.com/office/drawing/2014/main" id="{BA1E286E-BF22-4038-9BE6-161A4786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3" name="Picture 752" descr="https://mail.google.com/mail/u/1/images/cleardot.gif">
          <a:extLst>
            <a:ext uri="{FF2B5EF4-FFF2-40B4-BE49-F238E27FC236}">
              <a16:creationId xmlns:a16="http://schemas.microsoft.com/office/drawing/2014/main" id="{5FE7FCB8-0E88-4FD2-82E3-A910DA6F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4" name="Picture 753" descr="https://mail.google.com/mail/u/1/images/cleardot.gif">
          <a:extLst>
            <a:ext uri="{FF2B5EF4-FFF2-40B4-BE49-F238E27FC236}">
              <a16:creationId xmlns:a16="http://schemas.microsoft.com/office/drawing/2014/main" id="{A5FEA328-4BC6-4911-8AA2-7BF28E4A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5" name="Picture 754" descr="https://mail.google.com/mail/u/1/images/cleardot.gif">
          <a:extLst>
            <a:ext uri="{FF2B5EF4-FFF2-40B4-BE49-F238E27FC236}">
              <a16:creationId xmlns:a16="http://schemas.microsoft.com/office/drawing/2014/main" id="{F5EEB045-B0EC-4874-B0DD-7C8CFC40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6" name="Picture 755" descr="https://mail.google.com/mail/u/1/images/cleardot.gif">
          <a:extLst>
            <a:ext uri="{FF2B5EF4-FFF2-40B4-BE49-F238E27FC236}">
              <a16:creationId xmlns:a16="http://schemas.microsoft.com/office/drawing/2014/main" id="{2BE5D50B-7004-48B1-857B-610A455C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757" name="Picture 756" descr="https://mail.google.com/mail/u/1/images/cleardot.gif">
          <a:extLst>
            <a:ext uri="{FF2B5EF4-FFF2-40B4-BE49-F238E27FC236}">
              <a16:creationId xmlns:a16="http://schemas.microsoft.com/office/drawing/2014/main" id="{FBFC19C5-0C7C-4CCA-8FF8-A51A7E223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58" name="Picture 757" descr="https://mail.google.com/mail/u/1/images/cleardot.gif">
          <a:extLst>
            <a:ext uri="{FF2B5EF4-FFF2-40B4-BE49-F238E27FC236}">
              <a16:creationId xmlns:a16="http://schemas.microsoft.com/office/drawing/2014/main" id="{711069F5-CC17-40F5-9412-C5F7CF9D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59" name="Picture 758" descr="https://mail.google.com/mail/u/1/images/cleardot.gif">
          <a:extLst>
            <a:ext uri="{FF2B5EF4-FFF2-40B4-BE49-F238E27FC236}">
              <a16:creationId xmlns:a16="http://schemas.microsoft.com/office/drawing/2014/main" id="{FB3C67CC-03CA-4207-9A30-4C092158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0" name="Picture 759" descr="https://mail.google.com/mail/u/1/images/cleardot.gif">
          <a:extLst>
            <a:ext uri="{FF2B5EF4-FFF2-40B4-BE49-F238E27FC236}">
              <a16:creationId xmlns:a16="http://schemas.microsoft.com/office/drawing/2014/main" id="{DA0B0E54-8FE2-435E-BAC3-016CC740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1" name="Picture 760" descr="https://mail.google.com/mail/u/1/images/cleardot.gif">
          <a:extLst>
            <a:ext uri="{FF2B5EF4-FFF2-40B4-BE49-F238E27FC236}">
              <a16:creationId xmlns:a16="http://schemas.microsoft.com/office/drawing/2014/main" id="{1297A849-A753-4454-96AB-9D76CE52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2" name="Picture 761" descr="https://mail.google.com/mail/u/1/images/cleardot.gif">
          <a:extLst>
            <a:ext uri="{FF2B5EF4-FFF2-40B4-BE49-F238E27FC236}">
              <a16:creationId xmlns:a16="http://schemas.microsoft.com/office/drawing/2014/main" id="{FEAD5BDB-5237-4A1B-BCC1-80EA496E3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3" name="Picture 762" descr="https://mail.google.com/mail/u/1/images/cleardot.gif">
          <a:extLst>
            <a:ext uri="{FF2B5EF4-FFF2-40B4-BE49-F238E27FC236}">
              <a16:creationId xmlns:a16="http://schemas.microsoft.com/office/drawing/2014/main" id="{7D8C7E0C-3837-47C8-AEC2-3A149BEB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4" name="Picture 763" descr="https://mail.google.com/mail/u/1/images/cleardot.gif">
          <a:extLst>
            <a:ext uri="{FF2B5EF4-FFF2-40B4-BE49-F238E27FC236}">
              <a16:creationId xmlns:a16="http://schemas.microsoft.com/office/drawing/2014/main" id="{B0478CE6-E01A-4FFA-932B-676189A0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5" name="Picture 764" descr="https://mail.google.com/mail/u/1/images/cleardot.gif">
          <a:extLst>
            <a:ext uri="{FF2B5EF4-FFF2-40B4-BE49-F238E27FC236}">
              <a16:creationId xmlns:a16="http://schemas.microsoft.com/office/drawing/2014/main" id="{923E2FE1-FBBE-49E7-98A0-529363B5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6" name="Picture 765" descr="https://mail.google.com/mail/u/1/images/cleardot.gif">
          <a:extLst>
            <a:ext uri="{FF2B5EF4-FFF2-40B4-BE49-F238E27FC236}">
              <a16:creationId xmlns:a16="http://schemas.microsoft.com/office/drawing/2014/main" id="{EE9B9936-530F-4A55-BCB9-0432517F8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7" name="Picture 766" descr="https://mail.google.com/mail/u/1/images/cleardot.gif">
          <a:extLst>
            <a:ext uri="{FF2B5EF4-FFF2-40B4-BE49-F238E27FC236}">
              <a16:creationId xmlns:a16="http://schemas.microsoft.com/office/drawing/2014/main" id="{244DD814-D7C4-4193-A88F-30AB2A70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8" name="Picture 767" descr="https://mail.google.com/mail/u/1/images/cleardot.gif">
          <a:extLst>
            <a:ext uri="{FF2B5EF4-FFF2-40B4-BE49-F238E27FC236}">
              <a16:creationId xmlns:a16="http://schemas.microsoft.com/office/drawing/2014/main" id="{0FE29B93-A75C-43C9-88E7-4E7A6F14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69" name="Picture 768" descr="https://mail.google.com/mail/u/1/images/cleardot.gif">
          <a:extLst>
            <a:ext uri="{FF2B5EF4-FFF2-40B4-BE49-F238E27FC236}">
              <a16:creationId xmlns:a16="http://schemas.microsoft.com/office/drawing/2014/main" id="{7DD5B372-564D-496B-AAF8-4C3CD8A4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0" name="Picture 769" descr="https://mail.google.com/mail/u/1/images/cleardot.gif">
          <a:extLst>
            <a:ext uri="{FF2B5EF4-FFF2-40B4-BE49-F238E27FC236}">
              <a16:creationId xmlns:a16="http://schemas.microsoft.com/office/drawing/2014/main" id="{55F711A2-6980-4FD9-9B24-256389DB4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1" name="Picture 770" descr="https://mail.google.com/mail/u/1/images/cleardot.gif">
          <a:extLst>
            <a:ext uri="{FF2B5EF4-FFF2-40B4-BE49-F238E27FC236}">
              <a16:creationId xmlns:a16="http://schemas.microsoft.com/office/drawing/2014/main" id="{83DC3EC5-35A7-4D16-B4AA-4DC510AE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2" name="Picture 771" descr="https://mail.google.com/mail/u/1/images/cleardot.gif">
          <a:extLst>
            <a:ext uri="{FF2B5EF4-FFF2-40B4-BE49-F238E27FC236}">
              <a16:creationId xmlns:a16="http://schemas.microsoft.com/office/drawing/2014/main" id="{CE02503C-2B09-4B84-AA44-748F595F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3" name="Picture 772" descr="https://mail.google.com/mail/u/1/images/cleardot.gif">
          <a:extLst>
            <a:ext uri="{FF2B5EF4-FFF2-40B4-BE49-F238E27FC236}">
              <a16:creationId xmlns:a16="http://schemas.microsoft.com/office/drawing/2014/main" id="{2EFB8D9B-CA61-4ADB-A171-ED2414AD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4" name="Picture 773" descr="https://mail.google.com/mail/u/1/images/cleardot.gif">
          <a:extLst>
            <a:ext uri="{FF2B5EF4-FFF2-40B4-BE49-F238E27FC236}">
              <a16:creationId xmlns:a16="http://schemas.microsoft.com/office/drawing/2014/main" id="{EA071DF7-293A-486D-95C5-FA2730DC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5" name="Picture 774" descr="https://mail.google.com/mail/u/1/images/cleardot.gif">
          <a:extLst>
            <a:ext uri="{FF2B5EF4-FFF2-40B4-BE49-F238E27FC236}">
              <a16:creationId xmlns:a16="http://schemas.microsoft.com/office/drawing/2014/main" id="{9C43B301-1F0E-475D-A1E4-2C12B9F56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6" name="Picture 775" descr="https://mail.google.com/mail/u/1/images/cleardot.gif">
          <a:extLst>
            <a:ext uri="{FF2B5EF4-FFF2-40B4-BE49-F238E27FC236}">
              <a16:creationId xmlns:a16="http://schemas.microsoft.com/office/drawing/2014/main" id="{84D5608B-031C-4929-9CF2-FE90A243E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7" name="Picture 776" descr="https://mail.google.com/mail/u/1/images/cleardot.gif">
          <a:extLst>
            <a:ext uri="{FF2B5EF4-FFF2-40B4-BE49-F238E27FC236}">
              <a16:creationId xmlns:a16="http://schemas.microsoft.com/office/drawing/2014/main" id="{244C37C7-0151-4A99-9CAD-FC4FECA90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8" name="Picture 777" descr="https://mail.google.com/mail/u/1/images/cleardot.gif">
          <a:extLst>
            <a:ext uri="{FF2B5EF4-FFF2-40B4-BE49-F238E27FC236}">
              <a16:creationId xmlns:a16="http://schemas.microsoft.com/office/drawing/2014/main" id="{3BF29D32-B1B2-4122-85C2-98B6323C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9" name="Picture 778" descr="https://mail.google.com/mail/u/1/images/cleardot.gif">
          <a:extLst>
            <a:ext uri="{FF2B5EF4-FFF2-40B4-BE49-F238E27FC236}">
              <a16:creationId xmlns:a16="http://schemas.microsoft.com/office/drawing/2014/main" id="{8144BA7F-D450-4FDE-A7B5-48D68E9C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0" name="Picture 779" descr="https://mail.google.com/mail/u/1/images/cleardot.gif">
          <a:extLst>
            <a:ext uri="{FF2B5EF4-FFF2-40B4-BE49-F238E27FC236}">
              <a16:creationId xmlns:a16="http://schemas.microsoft.com/office/drawing/2014/main" id="{2861BCDB-6E67-4DC3-B95B-7980D85E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1" name="Picture 780" descr="https://mail.google.com/mail/u/1/images/cleardot.gif">
          <a:extLst>
            <a:ext uri="{FF2B5EF4-FFF2-40B4-BE49-F238E27FC236}">
              <a16:creationId xmlns:a16="http://schemas.microsoft.com/office/drawing/2014/main" id="{6D0855D7-5EC9-4880-86BA-629024F8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2" name="Picture 781" descr="https://mail.google.com/mail/u/1/images/cleardot.gif">
          <a:extLst>
            <a:ext uri="{FF2B5EF4-FFF2-40B4-BE49-F238E27FC236}">
              <a16:creationId xmlns:a16="http://schemas.microsoft.com/office/drawing/2014/main" id="{DABD6BF9-6C52-4B28-BD72-87421EA2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3" name="Picture 782" descr="https://mail.google.com/mail/u/1/images/cleardot.gif">
          <a:extLst>
            <a:ext uri="{FF2B5EF4-FFF2-40B4-BE49-F238E27FC236}">
              <a16:creationId xmlns:a16="http://schemas.microsoft.com/office/drawing/2014/main" id="{DA7A8286-F2B4-42F7-B696-E136FADE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4" name="Picture 783" descr="https://mail.google.com/mail/u/1/images/cleardot.gif">
          <a:extLst>
            <a:ext uri="{FF2B5EF4-FFF2-40B4-BE49-F238E27FC236}">
              <a16:creationId xmlns:a16="http://schemas.microsoft.com/office/drawing/2014/main" id="{A923A297-F677-4119-9732-41153F78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5" name="Picture 784" descr="https://mail.google.com/mail/u/1/images/cleardot.gif">
          <a:extLst>
            <a:ext uri="{FF2B5EF4-FFF2-40B4-BE49-F238E27FC236}">
              <a16:creationId xmlns:a16="http://schemas.microsoft.com/office/drawing/2014/main" id="{882545D7-79BC-4548-84B3-58E8BC8E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6" name="Picture 785" descr="https://mail.google.com/mail/u/1/images/cleardot.gif">
          <a:extLst>
            <a:ext uri="{FF2B5EF4-FFF2-40B4-BE49-F238E27FC236}">
              <a16:creationId xmlns:a16="http://schemas.microsoft.com/office/drawing/2014/main" id="{B890A2F5-46C1-480B-A437-26ADAE4C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7" name="Picture 786" descr="https://mail.google.com/mail/u/1/images/cleardot.gif">
          <a:extLst>
            <a:ext uri="{FF2B5EF4-FFF2-40B4-BE49-F238E27FC236}">
              <a16:creationId xmlns:a16="http://schemas.microsoft.com/office/drawing/2014/main" id="{CC16515E-BDDB-4A06-AAB3-56EBA2E0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8" name="Picture 787" descr="https://mail.google.com/mail/u/1/images/cleardot.gif">
          <a:extLst>
            <a:ext uri="{FF2B5EF4-FFF2-40B4-BE49-F238E27FC236}">
              <a16:creationId xmlns:a16="http://schemas.microsoft.com/office/drawing/2014/main" id="{E7A39A37-852B-4CE4-8201-EC1FE6F0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9" name="Picture 788" descr="https://mail.google.com/mail/u/1/images/cleardot.gif">
          <a:extLst>
            <a:ext uri="{FF2B5EF4-FFF2-40B4-BE49-F238E27FC236}">
              <a16:creationId xmlns:a16="http://schemas.microsoft.com/office/drawing/2014/main" id="{ECFDB0D8-BF24-4A5F-BBCA-3304BBAB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0" name="Picture 789" descr="https://mail.google.com/mail/u/1/images/cleardot.gif">
          <a:extLst>
            <a:ext uri="{FF2B5EF4-FFF2-40B4-BE49-F238E27FC236}">
              <a16:creationId xmlns:a16="http://schemas.microsoft.com/office/drawing/2014/main" id="{95000D2D-ECDB-4001-8DB7-50859B796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1" name="Picture 790" descr="https://mail.google.com/mail/u/1/images/cleardot.gif">
          <a:extLst>
            <a:ext uri="{FF2B5EF4-FFF2-40B4-BE49-F238E27FC236}">
              <a16:creationId xmlns:a16="http://schemas.microsoft.com/office/drawing/2014/main" id="{1FEDB32D-326F-460A-AAED-96D33743A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2" name="Picture 791" descr="https://mail.google.com/mail/u/1/images/cleardot.gif">
          <a:extLst>
            <a:ext uri="{FF2B5EF4-FFF2-40B4-BE49-F238E27FC236}">
              <a16:creationId xmlns:a16="http://schemas.microsoft.com/office/drawing/2014/main" id="{E3CC3E14-5634-478D-B4A5-FF713E01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3" name="Picture 792" descr="https://mail.google.com/mail/u/1/images/cleardot.gif">
          <a:extLst>
            <a:ext uri="{FF2B5EF4-FFF2-40B4-BE49-F238E27FC236}">
              <a16:creationId xmlns:a16="http://schemas.microsoft.com/office/drawing/2014/main" id="{FC807DCB-0DB5-4F24-88DC-D905D6AC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4" name="Picture 793" descr="https://mail.google.com/mail/u/1/images/cleardot.gif">
          <a:extLst>
            <a:ext uri="{FF2B5EF4-FFF2-40B4-BE49-F238E27FC236}">
              <a16:creationId xmlns:a16="http://schemas.microsoft.com/office/drawing/2014/main" id="{6BDF5B78-ECF9-4FEF-8696-E8739927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5" name="Picture 794" descr="https://mail.google.com/mail/u/1/images/cleardot.gif">
          <a:extLst>
            <a:ext uri="{FF2B5EF4-FFF2-40B4-BE49-F238E27FC236}">
              <a16:creationId xmlns:a16="http://schemas.microsoft.com/office/drawing/2014/main" id="{367E3976-4990-4B3B-9713-BD32F31F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6" name="Picture 795" descr="https://mail.google.com/mail/u/1/images/cleardot.gif">
          <a:extLst>
            <a:ext uri="{FF2B5EF4-FFF2-40B4-BE49-F238E27FC236}">
              <a16:creationId xmlns:a16="http://schemas.microsoft.com/office/drawing/2014/main" id="{B0A97E42-03A3-43A6-9D04-DE2CEFB5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7" name="Picture 796" descr="https://mail.google.com/mail/u/1/images/cleardot.gif">
          <a:extLst>
            <a:ext uri="{FF2B5EF4-FFF2-40B4-BE49-F238E27FC236}">
              <a16:creationId xmlns:a16="http://schemas.microsoft.com/office/drawing/2014/main" id="{7F9BECA3-FB88-44A6-98AA-E5986E1B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8" name="Picture 797" descr="https://mail.google.com/mail/u/1/images/cleardot.gif">
          <a:extLst>
            <a:ext uri="{FF2B5EF4-FFF2-40B4-BE49-F238E27FC236}">
              <a16:creationId xmlns:a16="http://schemas.microsoft.com/office/drawing/2014/main" id="{229AA905-7719-4317-952E-17E24BFE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9" name="Picture 798" descr="https://mail.google.com/mail/u/1/images/cleardot.gif">
          <a:extLst>
            <a:ext uri="{FF2B5EF4-FFF2-40B4-BE49-F238E27FC236}">
              <a16:creationId xmlns:a16="http://schemas.microsoft.com/office/drawing/2014/main" id="{85E79937-5876-47FB-9B2E-DAFA0C38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0" name="Picture 799" descr="https://mail.google.com/mail/u/1/images/cleardot.gif">
          <a:extLst>
            <a:ext uri="{FF2B5EF4-FFF2-40B4-BE49-F238E27FC236}">
              <a16:creationId xmlns:a16="http://schemas.microsoft.com/office/drawing/2014/main" id="{D7B72045-657E-44B1-9844-55BB721F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1" name="Picture 800" descr="https://mail.google.com/mail/u/1/images/cleardot.gif">
          <a:extLst>
            <a:ext uri="{FF2B5EF4-FFF2-40B4-BE49-F238E27FC236}">
              <a16:creationId xmlns:a16="http://schemas.microsoft.com/office/drawing/2014/main" id="{4CDF4CA8-6E79-43AE-AAF8-2E7E3388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2" name="Picture 801" descr="https://mail.google.com/mail/u/1/images/cleardot.gif">
          <a:extLst>
            <a:ext uri="{FF2B5EF4-FFF2-40B4-BE49-F238E27FC236}">
              <a16:creationId xmlns:a16="http://schemas.microsoft.com/office/drawing/2014/main" id="{C53F5CEB-5909-43AF-AA21-BC7057DB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3" name="Picture 802" descr="https://mail.google.com/mail/u/1/images/cleardot.gif">
          <a:extLst>
            <a:ext uri="{FF2B5EF4-FFF2-40B4-BE49-F238E27FC236}">
              <a16:creationId xmlns:a16="http://schemas.microsoft.com/office/drawing/2014/main" id="{8B4D6F4E-2A80-43D0-9788-981A1A3B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4" name="Picture 803" descr="https://mail.google.com/mail/u/1/images/cleardot.gif">
          <a:extLst>
            <a:ext uri="{FF2B5EF4-FFF2-40B4-BE49-F238E27FC236}">
              <a16:creationId xmlns:a16="http://schemas.microsoft.com/office/drawing/2014/main" id="{36223305-132A-4C04-AE4F-FE2CF9EC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5" name="Picture 804" descr="https://mail.google.com/mail/u/1/images/cleardot.gif">
          <a:extLst>
            <a:ext uri="{FF2B5EF4-FFF2-40B4-BE49-F238E27FC236}">
              <a16:creationId xmlns:a16="http://schemas.microsoft.com/office/drawing/2014/main" id="{2FC1F0D5-0FA6-4A4D-A0CC-1EBDE75F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6" name="Picture 805" descr="https://mail.google.com/mail/u/1/images/cleardot.gif">
          <a:extLst>
            <a:ext uri="{FF2B5EF4-FFF2-40B4-BE49-F238E27FC236}">
              <a16:creationId xmlns:a16="http://schemas.microsoft.com/office/drawing/2014/main" id="{18684D7A-D5E3-421C-8D57-1C8EE703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7" name="Picture 806" descr="https://mail.google.com/mail/u/1/images/cleardot.gif">
          <a:extLst>
            <a:ext uri="{FF2B5EF4-FFF2-40B4-BE49-F238E27FC236}">
              <a16:creationId xmlns:a16="http://schemas.microsoft.com/office/drawing/2014/main" id="{7BEFCD88-6F6D-495A-A9AB-BAF0313A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8" name="Picture 807" descr="https://mail.google.com/mail/u/1/images/cleardot.gif">
          <a:extLst>
            <a:ext uri="{FF2B5EF4-FFF2-40B4-BE49-F238E27FC236}">
              <a16:creationId xmlns:a16="http://schemas.microsoft.com/office/drawing/2014/main" id="{978951BF-B387-4240-A9EF-ACAC143B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9" name="Picture 808" descr="https://mail.google.com/mail/u/1/images/cleardot.gif">
          <a:extLst>
            <a:ext uri="{FF2B5EF4-FFF2-40B4-BE49-F238E27FC236}">
              <a16:creationId xmlns:a16="http://schemas.microsoft.com/office/drawing/2014/main" id="{0B85287E-D5AA-4544-A7F3-361A388C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0" name="Picture 809" descr="https://mail.google.com/mail/u/1/images/cleardot.gif">
          <a:extLst>
            <a:ext uri="{FF2B5EF4-FFF2-40B4-BE49-F238E27FC236}">
              <a16:creationId xmlns:a16="http://schemas.microsoft.com/office/drawing/2014/main" id="{F931A80C-88D2-4D11-92A9-E60F60303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1" name="Picture 810" descr="https://mail.google.com/mail/u/1/images/cleardot.gif">
          <a:extLst>
            <a:ext uri="{FF2B5EF4-FFF2-40B4-BE49-F238E27FC236}">
              <a16:creationId xmlns:a16="http://schemas.microsoft.com/office/drawing/2014/main" id="{C85E136F-B596-4BF7-8627-7A6F19D5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2" name="Picture 811" descr="https://mail.google.com/mail/u/1/images/cleardot.gif">
          <a:extLst>
            <a:ext uri="{FF2B5EF4-FFF2-40B4-BE49-F238E27FC236}">
              <a16:creationId xmlns:a16="http://schemas.microsoft.com/office/drawing/2014/main" id="{8CFC3605-E5E9-41C6-B869-7D32BEAA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3" name="Picture 812" descr="https://mail.google.com/mail/u/1/images/cleardot.gif">
          <a:extLst>
            <a:ext uri="{FF2B5EF4-FFF2-40B4-BE49-F238E27FC236}">
              <a16:creationId xmlns:a16="http://schemas.microsoft.com/office/drawing/2014/main" id="{BDFC5E8E-B85F-4F05-8386-D3E1E8883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4" name="Picture 813" descr="https://mail.google.com/mail/u/1/images/cleardot.gif">
          <a:extLst>
            <a:ext uri="{FF2B5EF4-FFF2-40B4-BE49-F238E27FC236}">
              <a16:creationId xmlns:a16="http://schemas.microsoft.com/office/drawing/2014/main" id="{F0C609DC-DF15-481F-95A4-8415689F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5" name="Picture 814" descr="https://mail.google.com/mail/u/1/images/cleardot.gif">
          <a:extLst>
            <a:ext uri="{FF2B5EF4-FFF2-40B4-BE49-F238E27FC236}">
              <a16:creationId xmlns:a16="http://schemas.microsoft.com/office/drawing/2014/main" id="{44A8C923-EFC0-4D12-A774-DC085CB4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6" name="Picture 815" descr="https://mail.google.com/mail/u/1/images/cleardot.gif">
          <a:extLst>
            <a:ext uri="{FF2B5EF4-FFF2-40B4-BE49-F238E27FC236}">
              <a16:creationId xmlns:a16="http://schemas.microsoft.com/office/drawing/2014/main" id="{26A782C6-164A-4B24-BA82-971E581B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7" name="Picture 816" descr="https://mail.google.com/mail/u/1/images/cleardot.gif">
          <a:extLst>
            <a:ext uri="{FF2B5EF4-FFF2-40B4-BE49-F238E27FC236}">
              <a16:creationId xmlns:a16="http://schemas.microsoft.com/office/drawing/2014/main" id="{D0DE9AC9-79D4-41A2-AF7C-08EE59D46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8" name="Picture 817" descr="https://mail.google.com/mail/u/1/images/cleardot.gif">
          <a:extLst>
            <a:ext uri="{FF2B5EF4-FFF2-40B4-BE49-F238E27FC236}">
              <a16:creationId xmlns:a16="http://schemas.microsoft.com/office/drawing/2014/main" id="{3F40979F-2548-46D4-A916-E23DA4A2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9" name="Picture 818" descr="https://mail.google.com/mail/u/1/images/cleardot.gif">
          <a:extLst>
            <a:ext uri="{FF2B5EF4-FFF2-40B4-BE49-F238E27FC236}">
              <a16:creationId xmlns:a16="http://schemas.microsoft.com/office/drawing/2014/main" id="{7CD6B3C6-F9DA-4FE8-8831-682F2697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0" name="Picture 819" descr="https://mail.google.com/mail/u/1/images/cleardot.gif">
          <a:extLst>
            <a:ext uri="{FF2B5EF4-FFF2-40B4-BE49-F238E27FC236}">
              <a16:creationId xmlns:a16="http://schemas.microsoft.com/office/drawing/2014/main" id="{450B7112-DDF4-4958-BCE1-8DCFDF80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1" name="Picture 820" descr="https://mail.google.com/mail/u/1/images/cleardot.gif">
          <a:extLst>
            <a:ext uri="{FF2B5EF4-FFF2-40B4-BE49-F238E27FC236}">
              <a16:creationId xmlns:a16="http://schemas.microsoft.com/office/drawing/2014/main" id="{B9F37BE0-56F6-451A-8590-13CABE16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2" name="Picture 821" descr="https://mail.google.com/mail/u/1/images/cleardot.gif">
          <a:extLst>
            <a:ext uri="{FF2B5EF4-FFF2-40B4-BE49-F238E27FC236}">
              <a16:creationId xmlns:a16="http://schemas.microsoft.com/office/drawing/2014/main" id="{27D05A81-661E-4070-B6BD-7E0CDC2D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3" name="Picture 822" descr="https://mail.google.com/mail/u/1/images/cleardot.gif">
          <a:extLst>
            <a:ext uri="{FF2B5EF4-FFF2-40B4-BE49-F238E27FC236}">
              <a16:creationId xmlns:a16="http://schemas.microsoft.com/office/drawing/2014/main" id="{7491C909-292D-46B0-ACF2-2D12E7715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4" name="Picture 823" descr="https://mail.google.com/mail/u/1/images/cleardot.gif">
          <a:extLst>
            <a:ext uri="{FF2B5EF4-FFF2-40B4-BE49-F238E27FC236}">
              <a16:creationId xmlns:a16="http://schemas.microsoft.com/office/drawing/2014/main" id="{2AA766C4-6C26-4A19-B067-E2ED27502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5" name="Picture 824" descr="https://mail.google.com/mail/u/1/images/cleardot.gif">
          <a:extLst>
            <a:ext uri="{FF2B5EF4-FFF2-40B4-BE49-F238E27FC236}">
              <a16:creationId xmlns:a16="http://schemas.microsoft.com/office/drawing/2014/main" id="{FBE0C86E-0B90-4F4C-A122-8B8E5B8C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6" name="Picture 825" descr="https://mail.google.com/mail/u/1/images/cleardot.gif">
          <a:extLst>
            <a:ext uri="{FF2B5EF4-FFF2-40B4-BE49-F238E27FC236}">
              <a16:creationId xmlns:a16="http://schemas.microsoft.com/office/drawing/2014/main" id="{B3D6D113-B48E-4C0E-ABBE-43C73180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7" name="Picture 826" descr="https://mail.google.com/mail/u/1/images/cleardot.gif">
          <a:extLst>
            <a:ext uri="{FF2B5EF4-FFF2-40B4-BE49-F238E27FC236}">
              <a16:creationId xmlns:a16="http://schemas.microsoft.com/office/drawing/2014/main" id="{C013358F-9321-49F2-8137-33CEB3CB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8" name="Picture 827" descr="https://mail.google.com/mail/u/1/images/cleardot.gif">
          <a:extLst>
            <a:ext uri="{FF2B5EF4-FFF2-40B4-BE49-F238E27FC236}">
              <a16:creationId xmlns:a16="http://schemas.microsoft.com/office/drawing/2014/main" id="{85D872FC-63DD-4163-BC52-D1CDA45A1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9" name="Picture 828" descr="https://mail.google.com/mail/u/1/images/cleardot.gif">
          <a:extLst>
            <a:ext uri="{FF2B5EF4-FFF2-40B4-BE49-F238E27FC236}">
              <a16:creationId xmlns:a16="http://schemas.microsoft.com/office/drawing/2014/main" id="{499C93D8-7616-4BBC-BF5A-605AF8DA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0" name="Picture 829" descr="https://mail.google.com/mail/u/1/images/cleardot.gif">
          <a:extLst>
            <a:ext uri="{FF2B5EF4-FFF2-40B4-BE49-F238E27FC236}">
              <a16:creationId xmlns:a16="http://schemas.microsoft.com/office/drawing/2014/main" id="{103003BC-2556-4E6F-95DC-99898A5FE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1" name="Picture 830" descr="https://mail.google.com/mail/u/1/images/cleardot.gif">
          <a:extLst>
            <a:ext uri="{FF2B5EF4-FFF2-40B4-BE49-F238E27FC236}">
              <a16:creationId xmlns:a16="http://schemas.microsoft.com/office/drawing/2014/main" id="{5F28F89B-7B82-49E8-B9B4-6D2D26480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2" name="Picture 831" descr="https://mail.google.com/mail/u/1/images/cleardot.gif">
          <a:extLst>
            <a:ext uri="{FF2B5EF4-FFF2-40B4-BE49-F238E27FC236}">
              <a16:creationId xmlns:a16="http://schemas.microsoft.com/office/drawing/2014/main" id="{4D68CF15-5ECD-403B-BAEE-3F6712D1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3" name="Picture 832" descr="https://mail.google.com/mail/u/1/images/cleardot.gif">
          <a:extLst>
            <a:ext uri="{FF2B5EF4-FFF2-40B4-BE49-F238E27FC236}">
              <a16:creationId xmlns:a16="http://schemas.microsoft.com/office/drawing/2014/main" id="{BBCF07FF-11E6-4886-A53E-12567583C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4" name="Picture 833" descr="https://mail.google.com/mail/u/1/images/cleardot.gif">
          <a:extLst>
            <a:ext uri="{FF2B5EF4-FFF2-40B4-BE49-F238E27FC236}">
              <a16:creationId xmlns:a16="http://schemas.microsoft.com/office/drawing/2014/main" id="{098AF724-2B23-4B18-9E06-41CA07CC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5" name="Picture 834" descr="https://mail.google.com/mail/u/1/images/cleardot.gif">
          <a:extLst>
            <a:ext uri="{FF2B5EF4-FFF2-40B4-BE49-F238E27FC236}">
              <a16:creationId xmlns:a16="http://schemas.microsoft.com/office/drawing/2014/main" id="{8C119650-45D7-40F3-AABF-1971815A3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6" name="Picture 835" descr="https://mail.google.com/mail/u/1/images/cleardot.gif">
          <a:extLst>
            <a:ext uri="{FF2B5EF4-FFF2-40B4-BE49-F238E27FC236}">
              <a16:creationId xmlns:a16="http://schemas.microsoft.com/office/drawing/2014/main" id="{C7C58CF1-BD8A-4E41-9AF5-43FAAD4A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7" name="Picture 836" descr="https://mail.google.com/mail/u/1/images/cleardot.gif">
          <a:extLst>
            <a:ext uri="{FF2B5EF4-FFF2-40B4-BE49-F238E27FC236}">
              <a16:creationId xmlns:a16="http://schemas.microsoft.com/office/drawing/2014/main" id="{4E097881-991E-4510-BBE3-BD4054D8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8" name="Picture 837" descr="https://mail.google.com/mail/u/1/images/cleardot.gif">
          <a:extLst>
            <a:ext uri="{FF2B5EF4-FFF2-40B4-BE49-F238E27FC236}">
              <a16:creationId xmlns:a16="http://schemas.microsoft.com/office/drawing/2014/main" id="{79AEDF36-8DC4-46EB-8F01-2EBD3D05D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9" name="Picture 838" descr="https://mail.google.com/mail/u/1/images/cleardot.gif">
          <a:extLst>
            <a:ext uri="{FF2B5EF4-FFF2-40B4-BE49-F238E27FC236}">
              <a16:creationId xmlns:a16="http://schemas.microsoft.com/office/drawing/2014/main" id="{CA6587A2-45BE-4784-ADDA-D74E811C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0" name="Picture 839" descr="https://mail.google.com/mail/u/1/images/cleardot.gif">
          <a:extLst>
            <a:ext uri="{FF2B5EF4-FFF2-40B4-BE49-F238E27FC236}">
              <a16:creationId xmlns:a16="http://schemas.microsoft.com/office/drawing/2014/main" id="{4760EDE0-379E-44E6-B910-E97AC279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1" name="Picture 840" descr="https://mail.google.com/mail/u/1/images/cleardot.gif">
          <a:extLst>
            <a:ext uri="{FF2B5EF4-FFF2-40B4-BE49-F238E27FC236}">
              <a16:creationId xmlns:a16="http://schemas.microsoft.com/office/drawing/2014/main" id="{F7D6042B-F617-42B8-AE00-1C7B70E2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2" name="Picture 841" descr="https://mail.google.com/mail/u/1/images/cleardot.gif">
          <a:extLst>
            <a:ext uri="{FF2B5EF4-FFF2-40B4-BE49-F238E27FC236}">
              <a16:creationId xmlns:a16="http://schemas.microsoft.com/office/drawing/2014/main" id="{13FF0FE3-AB06-4536-831F-A7F476CB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3" name="Picture 842" descr="https://mail.google.com/mail/u/1/images/cleardot.gif">
          <a:extLst>
            <a:ext uri="{FF2B5EF4-FFF2-40B4-BE49-F238E27FC236}">
              <a16:creationId xmlns:a16="http://schemas.microsoft.com/office/drawing/2014/main" id="{72FA1572-FEEF-4618-B467-7387E998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4" name="Picture 843" descr="https://mail.google.com/mail/u/1/images/cleardot.gif">
          <a:extLst>
            <a:ext uri="{FF2B5EF4-FFF2-40B4-BE49-F238E27FC236}">
              <a16:creationId xmlns:a16="http://schemas.microsoft.com/office/drawing/2014/main" id="{A5CA2801-CD0E-4748-8DCE-0F23B6EC5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5" name="Picture 844" descr="https://mail.google.com/mail/u/1/images/cleardot.gif">
          <a:extLst>
            <a:ext uri="{FF2B5EF4-FFF2-40B4-BE49-F238E27FC236}">
              <a16:creationId xmlns:a16="http://schemas.microsoft.com/office/drawing/2014/main" id="{0313D5A4-5572-460F-9923-F6CD1A1A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6" name="Picture 845" descr="https://mail.google.com/mail/u/1/images/cleardot.gif">
          <a:extLst>
            <a:ext uri="{FF2B5EF4-FFF2-40B4-BE49-F238E27FC236}">
              <a16:creationId xmlns:a16="http://schemas.microsoft.com/office/drawing/2014/main" id="{0139DB61-F34A-4928-90C4-EF778810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7" name="Picture 846" descr="https://mail.google.com/mail/u/1/images/cleardot.gif">
          <a:extLst>
            <a:ext uri="{FF2B5EF4-FFF2-40B4-BE49-F238E27FC236}">
              <a16:creationId xmlns:a16="http://schemas.microsoft.com/office/drawing/2014/main" id="{E0C1E923-3A3E-4FE7-9081-64154EB4D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8" name="Picture 847" descr="https://mail.google.com/mail/u/1/images/cleardot.gif">
          <a:extLst>
            <a:ext uri="{FF2B5EF4-FFF2-40B4-BE49-F238E27FC236}">
              <a16:creationId xmlns:a16="http://schemas.microsoft.com/office/drawing/2014/main" id="{B3B194CF-3B14-453A-8E4E-625DEAE4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9" name="Picture 848" descr="https://mail.google.com/mail/u/1/images/cleardot.gif">
          <a:extLst>
            <a:ext uri="{FF2B5EF4-FFF2-40B4-BE49-F238E27FC236}">
              <a16:creationId xmlns:a16="http://schemas.microsoft.com/office/drawing/2014/main" id="{6051D10E-4013-4425-B472-096A48AB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0" name="Picture 849" descr="https://mail.google.com/mail/u/1/images/cleardot.gif">
          <a:extLst>
            <a:ext uri="{FF2B5EF4-FFF2-40B4-BE49-F238E27FC236}">
              <a16:creationId xmlns:a16="http://schemas.microsoft.com/office/drawing/2014/main" id="{BC516311-F49B-4B6D-98A8-157CD2FE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1" name="Picture 850" descr="https://mail.google.com/mail/u/1/images/cleardot.gif">
          <a:extLst>
            <a:ext uri="{FF2B5EF4-FFF2-40B4-BE49-F238E27FC236}">
              <a16:creationId xmlns:a16="http://schemas.microsoft.com/office/drawing/2014/main" id="{F1B1D16A-869E-422F-BE38-07B92C561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2" name="Picture 851" descr="https://mail.google.com/mail/u/1/images/cleardot.gif">
          <a:extLst>
            <a:ext uri="{FF2B5EF4-FFF2-40B4-BE49-F238E27FC236}">
              <a16:creationId xmlns:a16="http://schemas.microsoft.com/office/drawing/2014/main" id="{52F53871-B60E-4B61-BEC7-8BF8A1EA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3" name="Picture 852" descr="https://mail.google.com/mail/u/1/images/cleardot.gif">
          <a:extLst>
            <a:ext uri="{FF2B5EF4-FFF2-40B4-BE49-F238E27FC236}">
              <a16:creationId xmlns:a16="http://schemas.microsoft.com/office/drawing/2014/main" id="{9F2CF0CF-79B9-4546-A3AF-E38E9D4BE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4" name="Picture 853" descr="https://mail.google.com/mail/u/1/images/cleardot.gif">
          <a:extLst>
            <a:ext uri="{FF2B5EF4-FFF2-40B4-BE49-F238E27FC236}">
              <a16:creationId xmlns:a16="http://schemas.microsoft.com/office/drawing/2014/main" id="{BBE0BD5B-3F6A-41ED-BC6A-01F0D8C9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5" name="Picture 854" descr="https://mail.google.com/mail/u/1/images/cleardot.gif">
          <a:extLst>
            <a:ext uri="{FF2B5EF4-FFF2-40B4-BE49-F238E27FC236}">
              <a16:creationId xmlns:a16="http://schemas.microsoft.com/office/drawing/2014/main" id="{B355885B-D2F9-4601-9227-ED24DAAD3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6" name="Picture 855" descr="https://mail.google.com/mail/u/1/images/cleardot.gif">
          <a:extLst>
            <a:ext uri="{FF2B5EF4-FFF2-40B4-BE49-F238E27FC236}">
              <a16:creationId xmlns:a16="http://schemas.microsoft.com/office/drawing/2014/main" id="{09A54CA0-1CE9-4016-9C57-3DE329F8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7" name="Picture 856" descr="https://mail.google.com/mail/u/1/images/cleardot.gif">
          <a:extLst>
            <a:ext uri="{FF2B5EF4-FFF2-40B4-BE49-F238E27FC236}">
              <a16:creationId xmlns:a16="http://schemas.microsoft.com/office/drawing/2014/main" id="{7C54232A-1D02-435F-9B2D-228AB990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8" name="Picture 857" descr="https://mail.google.com/mail/u/1/images/cleardot.gif">
          <a:extLst>
            <a:ext uri="{FF2B5EF4-FFF2-40B4-BE49-F238E27FC236}">
              <a16:creationId xmlns:a16="http://schemas.microsoft.com/office/drawing/2014/main" id="{7A79ABEF-3E28-4620-87D0-60E63FB3F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9" name="Picture 858" descr="https://mail.google.com/mail/u/1/images/cleardot.gif">
          <a:extLst>
            <a:ext uri="{FF2B5EF4-FFF2-40B4-BE49-F238E27FC236}">
              <a16:creationId xmlns:a16="http://schemas.microsoft.com/office/drawing/2014/main" id="{8DCB5181-1DF7-4446-85C9-F8415447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0" name="Picture 859" descr="https://mail.google.com/mail/u/1/images/cleardot.gif">
          <a:extLst>
            <a:ext uri="{FF2B5EF4-FFF2-40B4-BE49-F238E27FC236}">
              <a16:creationId xmlns:a16="http://schemas.microsoft.com/office/drawing/2014/main" id="{54715392-A63C-466C-9187-58AECF69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1" name="Picture 860" descr="https://mail.google.com/mail/u/1/images/cleardot.gif">
          <a:extLst>
            <a:ext uri="{FF2B5EF4-FFF2-40B4-BE49-F238E27FC236}">
              <a16:creationId xmlns:a16="http://schemas.microsoft.com/office/drawing/2014/main" id="{3F4C7488-B2C4-4E50-8900-FB7D10177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2" name="Picture 861" descr="https://mail.google.com/mail/u/1/images/cleardot.gif">
          <a:extLst>
            <a:ext uri="{FF2B5EF4-FFF2-40B4-BE49-F238E27FC236}">
              <a16:creationId xmlns:a16="http://schemas.microsoft.com/office/drawing/2014/main" id="{994F8BBD-D3C5-4B4C-ABDD-5369BAE05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3" name="Picture 862" descr="https://mail.google.com/mail/u/1/images/cleardot.gif">
          <a:extLst>
            <a:ext uri="{FF2B5EF4-FFF2-40B4-BE49-F238E27FC236}">
              <a16:creationId xmlns:a16="http://schemas.microsoft.com/office/drawing/2014/main" id="{205AA222-D38C-42F0-B028-3F579EEA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4" name="Picture 863" descr="https://mail.google.com/mail/u/1/images/cleardot.gif">
          <a:extLst>
            <a:ext uri="{FF2B5EF4-FFF2-40B4-BE49-F238E27FC236}">
              <a16:creationId xmlns:a16="http://schemas.microsoft.com/office/drawing/2014/main" id="{3AC61163-F3FC-4739-85F9-05FBDCE9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5" name="Picture 864" descr="https://mail.google.com/mail/u/1/images/cleardot.gif">
          <a:extLst>
            <a:ext uri="{FF2B5EF4-FFF2-40B4-BE49-F238E27FC236}">
              <a16:creationId xmlns:a16="http://schemas.microsoft.com/office/drawing/2014/main" id="{8AD798A8-943D-434D-81A8-174A9877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6" name="Picture 865" descr="https://mail.google.com/mail/u/1/images/cleardot.gif">
          <a:extLst>
            <a:ext uri="{FF2B5EF4-FFF2-40B4-BE49-F238E27FC236}">
              <a16:creationId xmlns:a16="http://schemas.microsoft.com/office/drawing/2014/main" id="{42B1E4ED-9C3E-4BA2-B562-72AB38CEC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7" name="Picture 866" descr="https://mail.google.com/mail/u/1/images/cleardot.gif">
          <a:extLst>
            <a:ext uri="{FF2B5EF4-FFF2-40B4-BE49-F238E27FC236}">
              <a16:creationId xmlns:a16="http://schemas.microsoft.com/office/drawing/2014/main" id="{A6849D23-F78F-488B-A2C8-5113197C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8" name="Picture 867" descr="https://mail.google.com/mail/u/1/images/cleardot.gif">
          <a:extLst>
            <a:ext uri="{FF2B5EF4-FFF2-40B4-BE49-F238E27FC236}">
              <a16:creationId xmlns:a16="http://schemas.microsoft.com/office/drawing/2014/main" id="{3552EC05-6894-4B62-9C84-7ACF9D4C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69" name="Picture 868" descr="https://mail.google.com/mail/u/1/images/cleardot.gif">
          <a:extLst>
            <a:ext uri="{FF2B5EF4-FFF2-40B4-BE49-F238E27FC236}">
              <a16:creationId xmlns:a16="http://schemas.microsoft.com/office/drawing/2014/main" id="{101448EE-37F7-472F-94ED-50230816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0" name="Picture 869" descr="https://mail.google.com/mail/u/1/images/cleardot.gif">
          <a:extLst>
            <a:ext uri="{FF2B5EF4-FFF2-40B4-BE49-F238E27FC236}">
              <a16:creationId xmlns:a16="http://schemas.microsoft.com/office/drawing/2014/main" id="{73D9EC7D-E704-4567-9287-C34D6CCA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1" name="Picture 870" descr="https://mail.google.com/mail/u/1/images/cleardot.gif">
          <a:extLst>
            <a:ext uri="{FF2B5EF4-FFF2-40B4-BE49-F238E27FC236}">
              <a16:creationId xmlns:a16="http://schemas.microsoft.com/office/drawing/2014/main" id="{CB8FA7AD-80EA-4552-9033-52872CA6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2" name="Picture 871" descr="https://mail.google.com/mail/u/1/images/cleardot.gif">
          <a:extLst>
            <a:ext uri="{FF2B5EF4-FFF2-40B4-BE49-F238E27FC236}">
              <a16:creationId xmlns:a16="http://schemas.microsoft.com/office/drawing/2014/main" id="{F3578806-92A1-4F6B-B8BA-2C824664B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3" name="Picture 872" descr="https://mail.google.com/mail/u/1/images/cleardot.gif">
          <a:extLst>
            <a:ext uri="{FF2B5EF4-FFF2-40B4-BE49-F238E27FC236}">
              <a16:creationId xmlns:a16="http://schemas.microsoft.com/office/drawing/2014/main" id="{6547C95D-3702-4DDB-A981-15375E1E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4" name="Picture 873" descr="https://mail.google.com/mail/u/1/images/cleardot.gif">
          <a:extLst>
            <a:ext uri="{FF2B5EF4-FFF2-40B4-BE49-F238E27FC236}">
              <a16:creationId xmlns:a16="http://schemas.microsoft.com/office/drawing/2014/main" id="{BCAA0BEA-2947-4F82-B0C2-8CA745D3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5" name="Picture 874" descr="https://mail.google.com/mail/u/1/images/cleardot.gif">
          <a:extLst>
            <a:ext uri="{FF2B5EF4-FFF2-40B4-BE49-F238E27FC236}">
              <a16:creationId xmlns:a16="http://schemas.microsoft.com/office/drawing/2014/main" id="{C78A731D-DAA4-4F47-AC64-9F76A8777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6" name="Picture 875" descr="https://mail.google.com/mail/u/1/images/cleardot.gif">
          <a:extLst>
            <a:ext uri="{FF2B5EF4-FFF2-40B4-BE49-F238E27FC236}">
              <a16:creationId xmlns:a16="http://schemas.microsoft.com/office/drawing/2014/main" id="{ACF3FB1C-1AFC-4FD4-9CB9-DD29BC9EF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7" name="Picture 876" descr="https://mail.google.com/mail/u/1/images/cleardot.gif">
          <a:extLst>
            <a:ext uri="{FF2B5EF4-FFF2-40B4-BE49-F238E27FC236}">
              <a16:creationId xmlns:a16="http://schemas.microsoft.com/office/drawing/2014/main" id="{B0395EA5-69FA-48F8-90E2-BD03A96C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8" name="Picture 877" descr="https://mail.google.com/mail/u/1/images/cleardot.gif">
          <a:extLst>
            <a:ext uri="{FF2B5EF4-FFF2-40B4-BE49-F238E27FC236}">
              <a16:creationId xmlns:a16="http://schemas.microsoft.com/office/drawing/2014/main" id="{03D73CA7-9A4F-4BFD-933D-1F56FFEB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79" name="Picture 878" descr="https://mail.google.com/mail/u/1/images/cleardot.gif">
          <a:extLst>
            <a:ext uri="{FF2B5EF4-FFF2-40B4-BE49-F238E27FC236}">
              <a16:creationId xmlns:a16="http://schemas.microsoft.com/office/drawing/2014/main" id="{14EB1F55-F379-4A4C-AAF3-424FAF46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0" name="Picture 879" descr="https://mail.google.com/mail/u/1/images/cleardot.gif">
          <a:extLst>
            <a:ext uri="{FF2B5EF4-FFF2-40B4-BE49-F238E27FC236}">
              <a16:creationId xmlns:a16="http://schemas.microsoft.com/office/drawing/2014/main" id="{49964DA5-B7EC-495C-94DC-1D7B441B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1" name="Picture 880" descr="https://mail.google.com/mail/u/1/images/cleardot.gif">
          <a:extLst>
            <a:ext uri="{FF2B5EF4-FFF2-40B4-BE49-F238E27FC236}">
              <a16:creationId xmlns:a16="http://schemas.microsoft.com/office/drawing/2014/main" id="{C2C38BA6-BFC4-499F-A593-ED098AFE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2" name="Picture 881" descr="https://mail.google.com/mail/u/1/images/cleardot.gif">
          <a:extLst>
            <a:ext uri="{FF2B5EF4-FFF2-40B4-BE49-F238E27FC236}">
              <a16:creationId xmlns:a16="http://schemas.microsoft.com/office/drawing/2014/main" id="{C8E23DF3-19EC-49AD-81C0-E87DA759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3" name="Picture 882" descr="https://mail.google.com/mail/u/1/images/cleardot.gif">
          <a:extLst>
            <a:ext uri="{FF2B5EF4-FFF2-40B4-BE49-F238E27FC236}">
              <a16:creationId xmlns:a16="http://schemas.microsoft.com/office/drawing/2014/main" id="{6A24C275-E4F4-4D09-8085-2A949A09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4" name="Picture 883" descr="https://mail.google.com/mail/u/1/images/cleardot.gif">
          <a:extLst>
            <a:ext uri="{FF2B5EF4-FFF2-40B4-BE49-F238E27FC236}">
              <a16:creationId xmlns:a16="http://schemas.microsoft.com/office/drawing/2014/main" id="{CCE1A9E8-562C-41D8-9C38-73BAC0E5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5" name="Picture 884" descr="https://mail.google.com/mail/u/1/images/cleardot.gif">
          <a:extLst>
            <a:ext uri="{FF2B5EF4-FFF2-40B4-BE49-F238E27FC236}">
              <a16:creationId xmlns:a16="http://schemas.microsoft.com/office/drawing/2014/main" id="{F963F2D5-12B3-4BE3-B94D-172A4D4B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6" name="Picture 885" descr="https://mail.google.com/mail/u/1/images/cleardot.gif">
          <a:extLst>
            <a:ext uri="{FF2B5EF4-FFF2-40B4-BE49-F238E27FC236}">
              <a16:creationId xmlns:a16="http://schemas.microsoft.com/office/drawing/2014/main" id="{BC95B5CC-7636-49A0-9CDB-AA0AE075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7" name="Picture 886" descr="https://mail.google.com/mail/u/1/images/cleardot.gif">
          <a:extLst>
            <a:ext uri="{FF2B5EF4-FFF2-40B4-BE49-F238E27FC236}">
              <a16:creationId xmlns:a16="http://schemas.microsoft.com/office/drawing/2014/main" id="{00423CFF-CCF4-45F8-BE76-65ABA46C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8" name="Picture 887" descr="https://mail.google.com/mail/u/1/images/cleardot.gif">
          <a:extLst>
            <a:ext uri="{FF2B5EF4-FFF2-40B4-BE49-F238E27FC236}">
              <a16:creationId xmlns:a16="http://schemas.microsoft.com/office/drawing/2014/main" id="{A7F7CFBF-B3D4-4D89-A591-4FB82C784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89" name="Picture 888" descr="https://mail.google.com/mail/u/1/images/cleardot.gif">
          <a:extLst>
            <a:ext uri="{FF2B5EF4-FFF2-40B4-BE49-F238E27FC236}">
              <a16:creationId xmlns:a16="http://schemas.microsoft.com/office/drawing/2014/main" id="{A6B1DD69-54D1-433E-B1D7-258379FB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0" name="Picture 889" descr="https://mail.google.com/mail/u/1/images/cleardot.gif">
          <a:extLst>
            <a:ext uri="{FF2B5EF4-FFF2-40B4-BE49-F238E27FC236}">
              <a16:creationId xmlns:a16="http://schemas.microsoft.com/office/drawing/2014/main" id="{48E6B2A4-7F18-49AA-BC67-22C0FE8ED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1" name="Picture 890" descr="https://mail.google.com/mail/u/1/images/cleardot.gif">
          <a:extLst>
            <a:ext uri="{FF2B5EF4-FFF2-40B4-BE49-F238E27FC236}">
              <a16:creationId xmlns:a16="http://schemas.microsoft.com/office/drawing/2014/main" id="{723874BA-5429-46C6-BCA0-1CE94EE8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2" name="Picture 891" descr="https://mail.google.com/mail/u/1/images/cleardot.gif">
          <a:extLst>
            <a:ext uri="{FF2B5EF4-FFF2-40B4-BE49-F238E27FC236}">
              <a16:creationId xmlns:a16="http://schemas.microsoft.com/office/drawing/2014/main" id="{B50EB0C9-54C9-4313-B242-378F6B6C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3" name="Picture 892" descr="https://mail.google.com/mail/u/1/images/cleardot.gif">
          <a:extLst>
            <a:ext uri="{FF2B5EF4-FFF2-40B4-BE49-F238E27FC236}">
              <a16:creationId xmlns:a16="http://schemas.microsoft.com/office/drawing/2014/main" id="{3B4CFF3E-7379-486D-A008-60172D95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4" name="Picture 893" descr="https://mail.google.com/mail/u/1/images/cleardot.gif">
          <a:extLst>
            <a:ext uri="{FF2B5EF4-FFF2-40B4-BE49-F238E27FC236}">
              <a16:creationId xmlns:a16="http://schemas.microsoft.com/office/drawing/2014/main" id="{A906AF96-4B5E-4973-B98C-43707A74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5" name="Picture 894" descr="https://mail.google.com/mail/u/1/images/cleardot.gif">
          <a:extLst>
            <a:ext uri="{FF2B5EF4-FFF2-40B4-BE49-F238E27FC236}">
              <a16:creationId xmlns:a16="http://schemas.microsoft.com/office/drawing/2014/main" id="{87515E42-DAF2-461F-A3C6-3108EAA5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6" name="Picture 895" descr="https://mail.google.com/mail/u/1/images/cleardot.gif">
          <a:extLst>
            <a:ext uri="{FF2B5EF4-FFF2-40B4-BE49-F238E27FC236}">
              <a16:creationId xmlns:a16="http://schemas.microsoft.com/office/drawing/2014/main" id="{85713869-CDD5-4E0A-BEB0-3264307E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7" name="Picture 896" descr="https://mail.google.com/mail/u/1/images/cleardot.gif">
          <a:extLst>
            <a:ext uri="{FF2B5EF4-FFF2-40B4-BE49-F238E27FC236}">
              <a16:creationId xmlns:a16="http://schemas.microsoft.com/office/drawing/2014/main" id="{CEE69287-1AF4-460F-A787-D53B053F0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8" name="Picture 897" descr="https://mail.google.com/mail/u/1/images/cleardot.gif">
          <a:extLst>
            <a:ext uri="{FF2B5EF4-FFF2-40B4-BE49-F238E27FC236}">
              <a16:creationId xmlns:a16="http://schemas.microsoft.com/office/drawing/2014/main" id="{88C12A17-EF00-4C3A-8D31-CF24A661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99" name="Picture 898" descr="https://mail.google.com/mail/u/1/images/cleardot.gif">
          <a:extLst>
            <a:ext uri="{FF2B5EF4-FFF2-40B4-BE49-F238E27FC236}">
              <a16:creationId xmlns:a16="http://schemas.microsoft.com/office/drawing/2014/main" id="{EE96C6CF-AC83-44E3-99D8-FEABB37F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00" name="Picture 899" descr="https://mail.google.com/mail/u/1/images/cleardot.gif">
          <a:extLst>
            <a:ext uri="{FF2B5EF4-FFF2-40B4-BE49-F238E27FC236}">
              <a16:creationId xmlns:a16="http://schemas.microsoft.com/office/drawing/2014/main" id="{9DB317D4-B449-4A38-BD1E-3E703998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01" name="Picture 900" descr="https://mail.google.com/mail/u/1/images/cleardot.gif">
          <a:extLst>
            <a:ext uri="{FF2B5EF4-FFF2-40B4-BE49-F238E27FC236}">
              <a16:creationId xmlns:a16="http://schemas.microsoft.com/office/drawing/2014/main" id="{F371EA06-0AD1-4B05-85BF-8F3B5F49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2" name="Picture 901" descr="https://mail.google.com/mail/u/1/images/cleardot.gif">
          <a:extLst>
            <a:ext uri="{FF2B5EF4-FFF2-40B4-BE49-F238E27FC236}">
              <a16:creationId xmlns:a16="http://schemas.microsoft.com/office/drawing/2014/main" id="{185E6748-9D73-49B6-9629-46BB931D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3" name="Picture 902" descr="https://mail.google.com/mail/u/1/images/cleardot.gif">
          <a:extLst>
            <a:ext uri="{FF2B5EF4-FFF2-40B4-BE49-F238E27FC236}">
              <a16:creationId xmlns:a16="http://schemas.microsoft.com/office/drawing/2014/main" id="{65086B04-044A-4CD0-8E00-48144AB5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4" name="Picture 903" descr="https://mail.google.com/mail/u/1/images/cleardot.gif">
          <a:extLst>
            <a:ext uri="{FF2B5EF4-FFF2-40B4-BE49-F238E27FC236}">
              <a16:creationId xmlns:a16="http://schemas.microsoft.com/office/drawing/2014/main" id="{4DAD78D4-6509-4CBA-AC42-A9B1EBDE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5" name="Picture 904" descr="https://mail.google.com/mail/u/1/images/cleardot.gif">
          <a:extLst>
            <a:ext uri="{FF2B5EF4-FFF2-40B4-BE49-F238E27FC236}">
              <a16:creationId xmlns:a16="http://schemas.microsoft.com/office/drawing/2014/main" id="{C2D01BCE-0835-4664-B95F-86196A3B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6" name="Picture 905" descr="https://mail.google.com/mail/u/1/images/cleardot.gif">
          <a:extLst>
            <a:ext uri="{FF2B5EF4-FFF2-40B4-BE49-F238E27FC236}">
              <a16:creationId xmlns:a16="http://schemas.microsoft.com/office/drawing/2014/main" id="{446DA111-D021-4E29-865D-CCA4DAE9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7" name="Picture 906" descr="https://mail.google.com/mail/u/1/images/cleardot.gif">
          <a:extLst>
            <a:ext uri="{FF2B5EF4-FFF2-40B4-BE49-F238E27FC236}">
              <a16:creationId xmlns:a16="http://schemas.microsoft.com/office/drawing/2014/main" id="{3626F6F6-EAF1-4636-BADE-50A614E4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8" name="Picture 907" descr="https://mail.google.com/mail/u/1/images/cleardot.gif">
          <a:extLst>
            <a:ext uri="{FF2B5EF4-FFF2-40B4-BE49-F238E27FC236}">
              <a16:creationId xmlns:a16="http://schemas.microsoft.com/office/drawing/2014/main" id="{4C372779-A375-4194-BD87-499B6C69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09" name="Picture 908" descr="https://mail.google.com/mail/u/1/images/cleardot.gif">
          <a:extLst>
            <a:ext uri="{FF2B5EF4-FFF2-40B4-BE49-F238E27FC236}">
              <a16:creationId xmlns:a16="http://schemas.microsoft.com/office/drawing/2014/main" id="{7142B7CB-52B3-4116-A0B1-8FA3639C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0" name="Picture 909" descr="https://mail.google.com/mail/u/1/images/cleardot.gif">
          <a:extLst>
            <a:ext uri="{FF2B5EF4-FFF2-40B4-BE49-F238E27FC236}">
              <a16:creationId xmlns:a16="http://schemas.microsoft.com/office/drawing/2014/main" id="{29F3FA38-6034-4B9F-B655-D3D0C153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1" name="Picture 910" descr="https://mail.google.com/mail/u/1/images/cleardot.gif">
          <a:extLst>
            <a:ext uri="{FF2B5EF4-FFF2-40B4-BE49-F238E27FC236}">
              <a16:creationId xmlns:a16="http://schemas.microsoft.com/office/drawing/2014/main" id="{0A051811-D4B7-4B01-8E92-AEEB0BE5A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2" name="Picture 911" descr="https://mail.google.com/mail/u/1/images/cleardot.gif">
          <a:extLst>
            <a:ext uri="{FF2B5EF4-FFF2-40B4-BE49-F238E27FC236}">
              <a16:creationId xmlns:a16="http://schemas.microsoft.com/office/drawing/2014/main" id="{D2528265-8AB3-444B-AC60-0025C91C5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3" name="Picture 912" descr="https://mail.google.com/mail/u/1/images/cleardot.gif">
          <a:extLst>
            <a:ext uri="{FF2B5EF4-FFF2-40B4-BE49-F238E27FC236}">
              <a16:creationId xmlns:a16="http://schemas.microsoft.com/office/drawing/2014/main" id="{0D1D749E-B4F1-4566-8929-AC0F5A21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4" name="Picture 913" descr="https://mail.google.com/mail/u/1/images/cleardot.gif">
          <a:extLst>
            <a:ext uri="{FF2B5EF4-FFF2-40B4-BE49-F238E27FC236}">
              <a16:creationId xmlns:a16="http://schemas.microsoft.com/office/drawing/2014/main" id="{6698594A-EE4B-42CC-AC18-FC0EAC45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5" name="Picture 914" descr="https://mail.google.com/mail/u/1/images/cleardot.gif">
          <a:extLst>
            <a:ext uri="{FF2B5EF4-FFF2-40B4-BE49-F238E27FC236}">
              <a16:creationId xmlns:a16="http://schemas.microsoft.com/office/drawing/2014/main" id="{ECEC4182-9586-4B7C-8C4D-0D2F8CBC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6" name="Picture 915" descr="https://mail.google.com/mail/u/1/images/cleardot.gif">
          <a:extLst>
            <a:ext uri="{FF2B5EF4-FFF2-40B4-BE49-F238E27FC236}">
              <a16:creationId xmlns:a16="http://schemas.microsoft.com/office/drawing/2014/main" id="{13B949F8-F0C1-4297-9A28-5C3F36547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7" name="Picture 916" descr="https://mail.google.com/mail/u/1/images/cleardot.gif">
          <a:extLst>
            <a:ext uri="{FF2B5EF4-FFF2-40B4-BE49-F238E27FC236}">
              <a16:creationId xmlns:a16="http://schemas.microsoft.com/office/drawing/2014/main" id="{C78EA4FD-B3CE-4281-A57F-35AAB923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8" name="Picture 917" descr="https://mail.google.com/mail/u/1/images/cleardot.gif">
          <a:extLst>
            <a:ext uri="{FF2B5EF4-FFF2-40B4-BE49-F238E27FC236}">
              <a16:creationId xmlns:a16="http://schemas.microsoft.com/office/drawing/2014/main" id="{50CD9C31-E675-42E1-B67D-51D03C9D0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19" name="Picture 918" descr="https://mail.google.com/mail/u/1/images/cleardot.gif">
          <a:extLst>
            <a:ext uri="{FF2B5EF4-FFF2-40B4-BE49-F238E27FC236}">
              <a16:creationId xmlns:a16="http://schemas.microsoft.com/office/drawing/2014/main" id="{AD134BE6-4661-414A-874A-283DCD1F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0" name="Picture 919" descr="https://mail.google.com/mail/u/1/images/cleardot.gif">
          <a:extLst>
            <a:ext uri="{FF2B5EF4-FFF2-40B4-BE49-F238E27FC236}">
              <a16:creationId xmlns:a16="http://schemas.microsoft.com/office/drawing/2014/main" id="{A399B02D-A98B-4FFC-AC60-689C0614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1" name="Picture 920" descr="https://mail.google.com/mail/u/1/images/cleardot.gif">
          <a:extLst>
            <a:ext uri="{FF2B5EF4-FFF2-40B4-BE49-F238E27FC236}">
              <a16:creationId xmlns:a16="http://schemas.microsoft.com/office/drawing/2014/main" id="{27D28677-F877-48F6-868E-D26A4E7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2" name="Picture 921" descr="https://mail.google.com/mail/u/1/images/cleardot.gif">
          <a:extLst>
            <a:ext uri="{FF2B5EF4-FFF2-40B4-BE49-F238E27FC236}">
              <a16:creationId xmlns:a16="http://schemas.microsoft.com/office/drawing/2014/main" id="{D9DE301D-1C29-4D1B-B186-090CEEAB1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3" name="Picture 922" descr="https://mail.google.com/mail/u/1/images/cleardot.gif">
          <a:extLst>
            <a:ext uri="{FF2B5EF4-FFF2-40B4-BE49-F238E27FC236}">
              <a16:creationId xmlns:a16="http://schemas.microsoft.com/office/drawing/2014/main" id="{87412A56-ACD3-4168-8ECE-F4DDA6F1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4" name="Picture 923" descr="https://mail.google.com/mail/u/1/images/cleardot.gif">
          <a:extLst>
            <a:ext uri="{FF2B5EF4-FFF2-40B4-BE49-F238E27FC236}">
              <a16:creationId xmlns:a16="http://schemas.microsoft.com/office/drawing/2014/main" id="{B88DBCC2-BED6-4AED-8CCC-E5F19C6B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5" name="Picture 924" descr="https://mail.google.com/mail/u/1/images/cleardot.gif">
          <a:extLst>
            <a:ext uri="{FF2B5EF4-FFF2-40B4-BE49-F238E27FC236}">
              <a16:creationId xmlns:a16="http://schemas.microsoft.com/office/drawing/2014/main" id="{5B993965-F951-48C7-9478-E25E9BE3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6" name="Picture 925" descr="https://mail.google.com/mail/u/1/images/cleardot.gif">
          <a:extLst>
            <a:ext uri="{FF2B5EF4-FFF2-40B4-BE49-F238E27FC236}">
              <a16:creationId xmlns:a16="http://schemas.microsoft.com/office/drawing/2014/main" id="{A2661585-0BE8-4A50-BF73-4192266F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7" name="Picture 926" descr="https://mail.google.com/mail/u/1/images/cleardot.gif">
          <a:extLst>
            <a:ext uri="{FF2B5EF4-FFF2-40B4-BE49-F238E27FC236}">
              <a16:creationId xmlns:a16="http://schemas.microsoft.com/office/drawing/2014/main" id="{915B8E97-2A81-4A2F-B424-46F1E5D1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8" name="Picture 927" descr="https://mail.google.com/mail/u/1/images/cleardot.gif">
          <a:extLst>
            <a:ext uri="{FF2B5EF4-FFF2-40B4-BE49-F238E27FC236}">
              <a16:creationId xmlns:a16="http://schemas.microsoft.com/office/drawing/2014/main" id="{17DE1F5F-8FC1-4F72-B5F7-535FB48F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29" name="Picture 928" descr="https://mail.google.com/mail/u/1/images/cleardot.gif">
          <a:extLst>
            <a:ext uri="{FF2B5EF4-FFF2-40B4-BE49-F238E27FC236}">
              <a16:creationId xmlns:a16="http://schemas.microsoft.com/office/drawing/2014/main" id="{B8A13ECF-317E-4D20-A572-91F70817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0" name="Picture 929" descr="https://mail.google.com/mail/u/1/images/cleardot.gif">
          <a:extLst>
            <a:ext uri="{FF2B5EF4-FFF2-40B4-BE49-F238E27FC236}">
              <a16:creationId xmlns:a16="http://schemas.microsoft.com/office/drawing/2014/main" id="{DBFF909E-7775-4BDF-B717-E0A25E54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1" name="Picture 930" descr="https://mail.google.com/mail/u/1/images/cleardot.gif">
          <a:extLst>
            <a:ext uri="{FF2B5EF4-FFF2-40B4-BE49-F238E27FC236}">
              <a16:creationId xmlns:a16="http://schemas.microsoft.com/office/drawing/2014/main" id="{4B0217F4-2C7D-4B8B-B7BF-2A96A319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2" name="Picture 931" descr="https://mail.google.com/mail/u/1/images/cleardot.gif">
          <a:extLst>
            <a:ext uri="{FF2B5EF4-FFF2-40B4-BE49-F238E27FC236}">
              <a16:creationId xmlns:a16="http://schemas.microsoft.com/office/drawing/2014/main" id="{E2FC1211-A726-44F9-BF9F-731EBDA3F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3" name="Picture 932" descr="https://mail.google.com/mail/u/1/images/cleardot.gif">
          <a:extLst>
            <a:ext uri="{FF2B5EF4-FFF2-40B4-BE49-F238E27FC236}">
              <a16:creationId xmlns:a16="http://schemas.microsoft.com/office/drawing/2014/main" id="{A2AE567C-2819-4E9B-8081-37D973A4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4" name="Picture 933" descr="https://mail.google.com/mail/u/1/images/cleardot.gif">
          <a:extLst>
            <a:ext uri="{FF2B5EF4-FFF2-40B4-BE49-F238E27FC236}">
              <a16:creationId xmlns:a16="http://schemas.microsoft.com/office/drawing/2014/main" id="{220C56C7-D3E7-402D-9769-A1019034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5" name="Picture 934" descr="https://mail.google.com/mail/u/1/images/cleardot.gif">
          <a:extLst>
            <a:ext uri="{FF2B5EF4-FFF2-40B4-BE49-F238E27FC236}">
              <a16:creationId xmlns:a16="http://schemas.microsoft.com/office/drawing/2014/main" id="{9D228767-4579-4975-BE39-B5BF4A2D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6" name="Picture 935" descr="https://mail.google.com/mail/u/1/images/cleardot.gif">
          <a:extLst>
            <a:ext uri="{FF2B5EF4-FFF2-40B4-BE49-F238E27FC236}">
              <a16:creationId xmlns:a16="http://schemas.microsoft.com/office/drawing/2014/main" id="{A9D31E11-C50E-452A-B94F-915D8EC7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7" name="Picture 936" descr="https://mail.google.com/mail/u/1/images/cleardot.gif">
          <a:extLst>
            <a:ext uri="{FF2B5EF4-FFF2-40B4-BE49-F238E27FC236}">
              <a16:creationId xmlns:a16="http://schemas.microsoft.com/office/drawing/2014/main" id="{DDC787B8-0C96-46D3-A634-C52EA5F4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8" name="Picture 937" descr="https://mail.google.com/mail/u/1/images/cleardot.gif">
          <a:extLst>
            <a:ext uri="{FF2B5EF4-FFF2-40B4-BE49-F238E27FC236}">
              <a16:creationId xmlns:a16="http://schemas.microsoft.com/office/drawing/2014/main" id="{836C46AE-D058-41DE-93B3-B9ED77B9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39" name="Picture 938" descr="https://mail.google.com/mail/u/1/images/cleardot.gif">
          <a:extLst>
            <a:ext uri="{FF2B5EF4-FFF2-40B4-BE49-F238E27FC236}">
              <a16:creationId xmlns:a16="http://schemas.microsoft.com/office/drawing/2014/main" id="{389A2BBB-624C-4825-8A5D-586B8F90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0" name="Picture 939" descr="https://mail.google.com/mail/u/1/images/cleardot.gif">
          <a:extLst>
            <a:ext uri="{FF2B5EF4-FFF2-40B4-BE49-F238E27FC236}">
              <a16:creationId xmlns:a16="http://schemas.microsoft.com/office/drawing/2014/main" id="{BE0F4CE4-4829-4CE6-ADD1-8BF6CE77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1" name="Picture 940" descr="https://mail.google.com/mail/u/1/images/cleardot.gif">
          <a:extLst>
            <a:ext uri="{FF2B5EF4-FFF2-40B4-BE49-F238E27FC236}">
              <a16:creationId xmlns:a16="http://schemas.microsoft.com/office/drawing/2014/main" id="{620DE14C-F4C3-4952-A3DF-A26E9EBF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2" name="Picture 941" descr="https://mail.google.com/mail/u/1/images/cleardot.gif">
          <a:extLst>
            <a:ext uri="{FF2B5EF4-FFF2-40B4-BE49-F238E27FC236}">
              <a16:creationId xmlns:a16="http://schemas.microsoft.com/office/drawing/2014/main" id="{C5EE8655-FBAC-4EFD-B2B5-6393DF5BF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3" name="Picture 942" descr="https://mail.google.com/mail/u/1/images/cleardot.gif">
          <a:extLst>
            <a:ext uri="{FF2B5EF4-FFF2-40B4-BE49-F238E27FC236}">
              <a16:creationId xmlns:a16="http://schemas.microsoft.com/office/drawing/2014/main" id="{0E651000-ADC8-419F-9767-41F243F2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4" name="Picture 943" descr="https://mail.google.com/mail/u/1/images/cleardot.gif">
          <a:extLst>
            <a:ext uri="{FF2B5EF4-FFF2-40B4-BE49-F238E27FC236}">
              <a16:creationId xmlns:a16="http://schemas.microsoft.com/office/drawing/2014/main" id="{8E696514-5A49-4B08-B1E0-A454C2774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5" name="Picture 944" descr="https://mail.google.com/mail/u/1/images/cleardot.gif">
          <a:extLst>
            <a:ext uri="{FF2B5EF4-FFF2-40B4-BE49-F238E27FC236}">
              <a16:creationId xmlns:a16="http://schemas.microsoft.com/office/drawing/2014/main" id="{FF97E257-5F31-44C0-8A8A-832274BA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6" name="Picture 945" descr="https://mail.google.com/mail/u/1/images/cleardot.gif">
          <a:extLst>
            <a:ext uri="{FF2B5EF4-FFF2-40B4-BE49-F238E27FC236}">
              <a16:creationId xmlns:a16="http://schemas.microsoft.com/office/drawing/2014/main" id="{7024D8E1-BC55-472C-82CA-FCBAAB6C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7" name="Picture 946" descr="https://mail.google.com/mail/u/1/images/cleardot.gif">
          <a:extLst>
            <a:ext uri="{FF2B5EF4-FFF2-40B4-BE49-F238E27FC236}">
              <a16:creationId xmlns:a16="http://schemas.microsoft.com/office/drawing/2014/main" id="{BDD7AF8D-38FD-48F3-A7AF-524222048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8" name="Picture 947" descr="https://mail.google.com/mail/u/1/images/cleardot.gif">
          <a:extLst>
            <a:ext uri="{FF2B5EF4-FFF2-40B4-BE49-F238E27FC236}">
              <a16:creationId xmlns:a16="http://schemas.microsoft.com/office/drawing/2014/main" id="{29B97DF7-9903-4B73-B480-F7701E5B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49" name="Picture 948" descr="https://mail.google.com/mail/u/1/images/cleardot.gif">
          <a:extLst>
            <a:ext uri="{FF2B5EF4-FFF2-40B4-BE49-F238E27FC236}">
              <a16:creationId xmlns:a16="http://schemas.microsoft.com/office/drawing/2014/main" id="{577B7EF3-AA2D-4C90-8A58-6CF3E108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0" name="Picture 949" descr="https://mail.google.com/mail/u/1/images/cleardot.gif">
          <a:extLst>
            <a:ext uri="{FF2B5EF4-FFF2-40B4-BE49-F238E27FC236}">
              <a16:creationId xmlns:a16="http://schemas.microsoft.com/office/drawing/2014/main" id="{15747625-C8EE-498C-B9F0-A3A8C8E97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1" name="Picture 950" descr="https://mail.google.com/mail/u/1/images/cleardot.gif">
          <a:extLst>
            <a:ext uri="{FF2B5EF4-FFF2-40B4-BE49-F238E27FC236}">
              <a16:creationId xmlns:a16="http://schemas.microsoft.com/office/drawing/2014/main" id="{06FFBAB6-EFCF-41DD-9B18-322525F6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2" name="Picture 951" descr="https://mail.google.com/mail/u/1/images/cleardot.gif">
          <a:extLst>
            <a:ext uri="{FF2B5EF4-FFF2-40B4-BE49-F238E27FC236}">
              <a16:creationId xmlns:a16="http://schemas.microsoft.com/office/drawing/2014/main" id="{66052919-0D27-4194-B6C9-5C9BE09D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3" name="Picture 952" descr="https://mail.google.com/mail/u/1/images/cleardot.gif">
          <a:extLst>
            <a:ext uri="{FF2B5EF4-FFF2-40B4-BE49-F238E27FC236}">
              <a16:creationId xmlns:a16="http://schemas.microsoft.com/office/drawing/2014/main" id="{6C097F26-376E-48CD-8D04-3B2275A9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4" name="Picture 953" descr="https://mail.google.com/mail/u/1/images/cleardot.gif">
          <a:extLst>
            <a:ext uri="{FF2B5EF4-FFF2-40B4-BE49-F238E27FC236}">
              <a16:creationId xmlns:a16="http://schemas.microsoft.com/office/drawing/2014/main" id="{7AEE84BE-1A7C-4440-942D-B7E0E4F5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5" name="Picture 954" descr="https://mail.google.com/mail/u/1/images/cleardot.gif">
          <a:extLst>
            <a:ext uri="{FF2B5EF4-FFF2-40B4-BE49-F238E27FC236}">
              <a16:creationId xmlns:a16="http://schemas.microsoft.com/office/drawing/2014/main" id="{C0F890D7-1511-443A-8746-78232A70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6" name="Picture 955" descr="https://mail.google.com/mail/u/1/images/cleardot.gif">
          <a:extLst>
            <a:ext uri="{FF2B5EF4-FFF2-40B4-BE49-F238E27FC236}">
              <a16:creationId xmlns:a16="http://schemas.microsoft.com/office/drawing/2014/main" id="{E98F8768-914D-45E8-AAF8-DB27BA85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7" name="Picture 956" descr="https://mail.google.com/mail/u/1/images/cleardot.gif">
          <a:extLst>
            <a:ext uri="{FF2B5EF4-FFF2-40B4-BE49-F238E27FC236}">
              <a16:creationId xmlns:a16="http://schemas.microsoft.com/office/drawing/2014/main" id="{BB611DB9-5520-4D4B-9E7D-2FB82EBC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8" name="Picture 957" descr="https://mail.google.com/mail/u/1/images/cleardot.gif">
          <a:extLst>
            <a:ext uri="{FF2B5EF4-FFF2-40B4-BE49-F238E27FC236}">
              <a16:creationId xmlns:a16="http://schemas.microsoft.com/office/drawing/2014/main" id="{6F4D142C-4C5C-4D8D-8EAC-1C205B33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59" name="Picture 958" descr="https://mail.google.com/mail/u/1/images/cleardot.gif">
          <a:extLst>
            <a:ext uri="{FF2B5EF4-FFF2-40B4-BE49-F238E27FC236}">
              <a16:creationId xmlns:a16="http://schemas.microsoft.com/office/drawing/2014/main" id="{6415D2A4-195A-446F-8283-15C9DBE90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0" name="Picture 959" descr="https://mail.google.com/mail/u/1/images/cleardot.gif">
          <a:extLst>
            <a:ext uri="{FF2B5EF4-FFF2-40B4-BE49-F238E27FC236}">
              <a16:creationId xmlns:a16="http://schemas.microsoft.com/office/drawing/2014/main" id="{A33BBC3F-D2A5-4008-A017-27AC9273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1" name="Picture 960" descr="https://mail.google.com/mail/u/1/images/cleardot.gif">
          <a:extLst>
            <a:ext uri="{FF2B5EF4-FFF2-40B4-BE49-F238E27FC236}">
              <a16:creationId xmlns:a16="http://schemas.microsoft.com/office/drawing/2014/main" id="{DA0DCC0E-D52A-4EE3-9A17-CAAB1E5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2" name="Picture 961" descr="https://mail.google.com/mail/u/1/images/cleardot.gif">
          <a:extLst>
            <a:ext uri="{FF2B5EF4-FFF2-40B4-BE49-F238E27FC236}">
              <a16:creationId xmlns:a16="http://schemas.microsoft.com/office/drawing/2014/main" id="{62E4E72C-3531-43AA-B530-5067BA3F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3" name="Picture 962" descr="https://mail.google.com/mail/u/1/images/cleardot.gif">
          <a:extLst>
            <a:ext uri="{FF2B5EF4-FFF2-40B4-BE49-F238E27FC236}">
              <a16:creationId xmlns:a16="http://schemas.microsoft.com/office/drawing/2014/main" id="{7F3D64AA-2713-4269-B7D5-051DFA4D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4" name="Picture 963" descr="https://mail.google.com/mail/u/1/images/cleardot.gif">
          <a:extLst>
            <a:ext uri="{FF2B5EF4-FFF2-40B4-BE49-F238E27FC236}">
              <a16:creationId xmlns:a16="http://schemas.microsoft.com/office/drawing/2014/main" id="{3985265A-ACBC-4F3F-8E4F-4C8BD909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5" name="Picture 964" descr="https://mail.google.com/mail/u/1/images/cleardot.gif">
          <a:extLst>
            <a:ext uri="{FF2B5EF4-FFF2-40B4-BE49-F238E27FC236}">
              <a16:creationId xmlns:a16="http://schemas.microsoft.com/office/drawing/2014/main" id="{A6A4D1ED-6663-4690-9616-9E83ACD6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6" name="Picture 965" descr="https://mail.google.com/mail/u/1/images/cleardot.gif">
          <a:extLst>
            <a:ext uri="{FF2B5EF4-FFF2-40B4-BE49-F238E27FC236}">
              <a16:creationId xmlns:a16="http://schemas.microsoft.com/office/drawing/2014/main" id="{CA9C04D8-E59B-47D7-8F96-B1294D7C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7" name="Picture 966" descr="https://mail.google.com/mail/u/1/images/cleardot.gif">
          <a:extLst>
            <a:ext uri="{FF2B5EF4-FFF2-40B4-BE49-F238E27FC236}">
              <a16:creationId xmlns:a16="http://schemas.microsoft.com/office/drawing/2014/main" id="{BFAEF9BF-E48C-430D-B45A-EEF3FCD8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8" name="Picture 967" descr="https://mail.google.com/mail/u/1/images/cleardot.gif">
          <a:extLst>
            <a:ext uri="{FF2B5EF4-FFF2-40B4-BE49-F238E27FC236}">
              <a16:creationId xmlns:a16="http://schemas.microsoft.com/office/drawing/2014/main" id="{ED7F48BE-5209-4380-BAD8-871FA74B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69" name="Picture 968" descr="https://mail.google.com/mail/u/1/images/cleardot.gif">
          <a:extLst>
            <a:ext uri="{FF2B5EF4-FFF2-40B4-BE49-F238E27FC236}">
              <a16:creationId xmlns:a16="http://schemas.microsoft.com/office/drawing/2014/main" id="{882778A2-327B-4BA8-AEBD-37724936E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0" name="Picture 969" descr="https://mail.google.com/mail/u/1/images/cleardot.gif">
          <a:extLst>
            <a:ext uri="{FF2B5EF4-FFF2-40B4-BE49-F238E27FC236}">
              <a16:creationId xmlns:a16="http://schemas.microsoft.com/office/drawing/2014/main" id="{D321120A-5E6E-4712-9635-C945725A5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1" name="Picture 970" descr="https://mail.google.com/mail/u/1/images/cleardot.gif">
          <a:extLst>
            <a:ext uri="{FF2B5EF4-FFF2-40B4-BE49-F238E27FC236}">
              <a16:creationId xmlns:a16="http://schemas.microsoft.com/office/drawing/2014/main" id="{FB1B1A8E-BBFB-43CE-9A1D-575F3787F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2" name="Picture 971" descr="https://mail.google.com/mail/u/1/images/cleardot.gif">
          <a:extLst>
            <a:ext uri="{FF2B5EF4-FFF2-40B4-BE49-F238E27FC236}">
              <a16:creationId xmlns:a16="http://schemas.microsoft.com/office/drawing/2014/main" id="{B6E3C518-F2FE-462C-8CCB-8D39E611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3" name="Picture 972" descr="https://mail.google.com/mail/u/1/images/cleardot.gif">
          <a:extLst>
            <a:ext uri="{FF2B5EF4-FFF2-40B4-BE49-F238E27FC236}">
              <a16:creationId xmlns:a16="http://schemas.microsoft.com/office/drawing/2014/main" id="{E8C91DDB-3678-45C6-976B-B2B96B3C1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4" name="Picture 973" descr="https://mail.google.com/mail/u/1/images/cleardot.gif">
          <a:extLst>
            <a:ext uri="{FF2B5EF4-FFF2-40B4-BE49-F238E27FC236}">
              <a16:creationId xmlns:a16="http://schemas.microsoft.com/office/drawing/2014/main" id="{6BA02FCA-1322-41A8-9B77-DE158876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5" name="Picture 974" descr="https://mail.google.com/mail/u/1/images/cleardot.gif">
          <a:extLst>
            <a:ext uri="{FF2B5EF4-FFF2-40B4-BE49-F238E27FC236}">
              <a16:creationId xmlns:a16="http://schemas.microsoft.com/office/drawing/2014/main" id="{07014EF2-D4D6-4153-910E-DE259222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6" name="Picture 975" descr="https://mail.google.com/mail/u/1/images/cleardot.gif">
          <a:extLst>
            <a:ext uri="{FF2B5EF4-FFF2-40B4-BE49-F238E27FC236}">
              <a16:creationId xmlns:a16="http://schemas.microsoft.com/office/drawing/2014/main" id="{E6591A6E-0868-405B-8D9B-D15515A63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7" name="Picture 976" descr="https://mail.google.com/mail/u/1/images/cleardot.gif">
          <a:extLst>
            <a:ext uri="{FF2B5EF4-FFF2-40B4-BE49-F238E27FC236}">
              <a16:creationId xmlns:a16="http://schemas.microsoft.com/office/drawing/2014/main" id="{5C37B727-2F04-4E95-A336-A1ADDD98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8" name="Picture 977" descr="https://mail.google.com/mail/u/1/images/cleardot.gif">
          <a:extLst>
            <a:ext uri="{FF2B5EF4-FFF2-40B4-BE49-F238E27FC236}">
              <a16:creationId xmlns:a16="http://schemas.microsoft.com/office/drawing/2014/main" id="{AE455BB0-2CBC-4651-ACD1-0CECACFA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79" name="Picture 978" descr="https://mail.google.com/mail/u/1/images/cleardot.gif">
          <a:extLst>
            <a:ext uri="{FF2B5EF4-FFF2-40B4-BE49-F238E27FC236}">
              <a16:creationId xmlns:a16="http://schemas.microsoft.com/office/drawing/2014/main" id="{ED9CEA11-23E2-4CDF-BFAD-078EE314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0" name="Picture 979" descr="https://mail.google.com/mail/u/1/images/cleardot.gif">
          <a:extLst>
            <a:ext uri="{FF2B5EF4-FFF2-40B4-BE49-F238E27FC236}">
              <a16:creationId xmlns:a16="http://schemas.microsoft.com/office/drawing/2014/main" id="{5A88914B-AA66-41C4-B6AC-8E6ADA69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1" name="Picture 980" descr="https://mail.google.com/mail/u/1/images/cleardot.gif">
          <a:extLst>
            <a:ext uri="{FF2B5EF4-FFF2-40B4-BE49-F238E27FC236}">
              <a16:creationId xmlns:a16="http://schemas.microsoft.com/office/drawing/2014/main" id="{29E663EE-CC45-4346-908C-ADD08CC3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2" name="Picture 981" descr="https://mail.google.com/mail/u/1/images/cleardot.gif">
          <a:extLst>
            <a:ext uri="{FF2B5EF4-FFF2-40B4-BE49-F238E27FC236}">
              <a16:creationId xmlns:a16="http://schemas.microsoft.com/office/drawing/2014/main" id="{71ED6BF9-4041-45F9-BB1A-70B2E830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3" name="Picture 982" descr="https://mail.google.com/mail/u/1/images/cleardot.gif">
          <a:extLst>
            <a:ext uri="{FF2B5EF4-FFF2-40B4-BE49-F238E27FC236}">
              <a16:creationId xmlns:a16="http://schemas.microsoft.com/office/drawing/2014/main" id="{5FAEBBB5-8FE7-4ED6-8918-F1893033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4" name="Picture 983" descr="https://mail.google.com/mail/u/1/images/cleardot.gif">
          <a:extLst>
            <a:ext uri="{FF2B5EF4-FFF2-40B4-BE49-F238E27FC236}">
              <a16:creationId xmlns:a16="http://schemas.microsoft.com/office/drawing/2014/main" id="{E153B5E2-5924-490E-84DC-9532AF03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5" name="Picture 984" descr="https://mail.google.com/mail/u/1/images/cleardot.gif">
          <a:extLst>
            <a:ext uri="{FF2B5EF4-FFF2-40B4-BE49-F238E27FC236}">
              <a16:creationId xmlns:a16="http://schemas.microsoft.com/office/drawing/2014/main" id="{CEC03E54-8BE2-400B-9ABB-3A0137AB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6" name="Picture 985" descr="https://mail.google.com/mail/u/1/images/cleardot.gif">
          <a:extLst>
            <a:ext uri="{FF2B5EF4-FFF2-40B4-BE49-F238E27FC236}">
              <a16:creationId xmlns:a16="http://schemas.microsoft.com/office/drawing/2014/main" id="{5D9E213D-0B68-4AA3-898D-8CF1BA51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7" name="Picture 986" descr="https://mail.google.com/mail/u/1/images/cleardot.gif">
          <a:extLst>
            <a:ext uri="{FF2B5EF4-FFF2-40B4-BE49-F238E27FC236}">
              <a16:creationId xmlns:a16="http://schemas.microsoft.com/office/drawing/2014/main" id="{4C160591-4493-40BC-84CA-C0D6EB77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8" name="Picture 987" descr="https://mail.google.com/mail/u/1/images/cleardot.gif">
          <a:extLst>
            <a:ext uri="{FF2B5EF4-FFF2-40B4-BE49-F238E27FC236}">
              <a16:creationId xmlns:a16="http://schemas.microsoft.com/office/drawing/2014/main" id="{D55825BA-7970-4BF5-A5C9-EBE8FD39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89" name="Picture 988" descr="https://mail.google.com/mail/u/1/images/cleardot.gif">
          <a:extLst>
            <a:ext uri="{FF2B5EF4-FFF2-40B4-BE49-F238E27FC236}">
              <a16:creationId xmlns:a16="http://schemas.microsoft.com/office/drawing/2014/main" id="{23EE38F6-78C0-44AA-B1C8-A0186893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0" name="Picture 989" descr="https://mail.google.com/mail/u/1/images/cleardot.gif">
          <a:extLst>
            <a:ext uri="{FF2B5EF4-FFF2-40B4-BE49-F238E27FC236}">
              <a16:creationId xmlns:a16="http://schemas.microsoft.com/office/drawing/2014/main" id="{616E4C30-5768-4A95-A2CA-87D3FDF1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1" name="Picture 990" descr="https://mail.google.com/mail/u/1/images/cleardot.gif">
          <a:extLst>
            <a:ext uri="{FF2B5EF4-FFF2-40B4-BE49-F238E27FC236}">
              <a16:creationId xmlns:a16="http://schemas.microsoft.com/office/drawing/2014/main" id="{D970451F-ED15-4E44-843A-AFBB462D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2" name="Picture 991" descr="https://mail.google.com/mail/u/1/images/cleardot.gif">
          <a:extLst>
            <a:ext uri="{FF2B5EF4-FFF2-40B4-BE49-F238E27FC236}">
              <a16:creationId xmlns:a16="http://schemas.microsoft.com/office/drawing/2014/main" id="{3056E23C-BC6F-4052-A674-4ECE35FC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3" name="Picture 992" descr="https://mail.google.com/mail/u/1/images/cleardot.gif">
          <a:extLst>
            <a:ext uri="{FF2B5EF4-FFF2-40B4-BE49-F238E27FC236}">
              <a16:creationId xmlns:a16="http://schemas.microsoft.com/office/drawing/2014/main" id="{ADD7D9BF-5404-4BB1-98B4-DCE2AA15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4" name="Picture 993" descr="https://mail.google.com/mail/u/1/images/cleardot.gif">
          <a:extLst>
            <a:ext uri="{FF2B5EF4-FFF2-40B4-BE49-F238E27FC236}">
              <a16:creationId xmlns:a16="http://schemas.microsoft.com/office/drawing/2014/main" id="{C62807AA-158E-4914-AB07-2AF2C267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5" name="Picture 994" descr="https://mail.google.com/mail/u/1/images/cleardot.gif">
          <a:extLst>
            <a:ext uri="{FF2B5EF4-FFF2-40B4-BE49-F238E27FC236}">
              <a16:creationId xmlns:a16="http://schemas.microsoft.com/office/drawing/2014/main" id="{245CB9BF-81C6-47F9-AB9B-C50A9D73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6" name="Picture 995" descr="https://mail.google.com/mail/u/1/images/cleardot.gif">
          <a:extLst>
            <a:ext uri="{FF2B5EF4-FFF2-40B4-BE49-F238E27FC236}">
              <a16:creationId xmlns:a16="http://schemas.microsoft.com/office/drawing/2014/main" id="{2BA9A024-62B4-439A-8E1E-E7C150BF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7" name="Picture 996" descr="https://mail.google.com/mail/u/1/images/cleardot.gif">
          <a:extLst>
            <a:ext uri="{FF2B5EF4-FFF2-40B4-BE49-F238E27FC236}">
              <a16:creationId xmlns:a16="http://schemas.microsoft.com/office/drawing/2014/main" id="{24CB64CC-8893-4A8B-AF74-B32069A9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8" name="Picture 997" descr="https://mail.google.com/mail/u/1/images/cleardot.gif">
          <a:extLst>
            <a:ext uri="{FF2B5EF4-FFF2-40B4-BE49-F238E27FC236}">
              <a16:creationId xmlns:a16="http://schemas.microsoft.com/office/drawing/2014/main" id="{A6285FB3-A5C6-4E11-8271-057B7551C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999" name="Picture 998" descr="https://mail.google.com/mail/u/1/images/cleardot.gif">
          <a:extLst>
            <a:ext uri="{FF2B5EF4-FFF2-40B4-BE49-F238E27FC236}">
              <a16:creationId xmlns:a16="http://schemas.microsoft.com/office/drawing/2014/main" id="{FA46B01B-2A54-400F-93F6-5E49BD07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0" name="Picture 999" descr="https://mail.google.com/mail/u/1/images/cleardot.gif">
          <a:extLst>
            <a:ext uri="{FF2B5EF4-FFF2-40B4-BE49-F238E27FC236}">
              <a16:creationId xmlns:a16="http://schemas.microsoft.com/office/drawing/2014/main" id="{3730F7C0-9D40-406E-970B-56888533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1" name="Picture 1000" descr="https://mail.google.com/mail/u/1/images/cleardot.gif">
          <a:extLst>
            <a:ext uri="{FF2B5EF4-FFF2-40B4-BE49-F238E27FC236}">
              <a16:creationId xmlns:a16="http://schemas.microsoft.com/office/drawing/2014/main" id="{5C2DDB12-77A3-4D45-A47F-70F69B36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2" name="Picture 1001" descr="https://mail.google.com/mail/u/1/images/cleardot.gif">
          <a:extLst>
            <a:ext uri="{FF2B5EF4-FFF2-40B4-BE49-F238E27FC236}">
              <a16:creationId xmlns:a16="http://schemas.microsoft.com/office/drawing/2014/main" id="{D0DF39AC-99B7-45EB-A4A6-1BD177AB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3" name="Picture 1002" descr="https://mail.google.com/mail/u/1/images/cleardot.gif">
          <a:extLst>
            <a:ext uri="{FF2B5EF4-FFF2-40B4-BE49-F238E27FC236}">
              <a16:creationId xmlns:a16="http://schemas.microsoft.com/office/drawing/2014/main" id="{A1231022-0F69-4630-9B6B-6240402E2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4" name="Picture 1003" descr="https://mail.google.com/mail/u/1/images/cleardot.gif">
          <a:extLst>
            <a:ext uri="{FF2B5EF4-FFF2-40B4-BE49-F238E27FC236}">
              <a16:creationId xmlns:a16="http://schemas.microsoft.com/office/drawing/2014/main" id="{0A9C60B9-CE80-483A-8B5C-7F2583B77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5" name="Picture 1004" descr="https://mail.google.com/mail/u/1/images/cleardot.gif">
          <a:extLst>
            <a:ext uri="{FF2B5EF4-FFF2-40B4-BE49-F238E27FC236}">
              <a16:creationId xmlns:a16="http://schemas.microsoft.com/office/drawing/2014/main" id="{9EE518F4-2A67-40CD-9F88-0E98F397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6" name="Picture 1005" descr="https://mail.google.com/mail/u/1/images/cleardot.gif">
          <a:extLst>
            <a:ext uri="{FF2B5EF4-FFF2-40B4-BE49-F238E27FC236}">
              <a16:creationId xmlns:a16="http://schemas.microsoft.com/office/drawing/2014/main" id="{66E45E18-52AF-4DAC-95AD-F99258D8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7" name="Picture 1006" descr="https://mail.google.com/mail/u/1/images/cleardot.gif">
          <a:extLst>
            <a:ext uri="{FF2B5EF4-FFF2-40B4-BE49-F238E27FC236}">
              <a16:creationId xmlns:a16="http://schemas.microsoft.com/office/drawing/2014/main" id="{00337044-E387-4FE7-B53D-DF2147E4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8" name="Picture 1007" descr="https://mail.google.com/mail/u/1/images/cleardot.gif">
          <a:extLst>
            <a:ext uri="{FF2B5EF4-FFF2-40B4-BE49-F238E27FC236}">
              <a16:creationId xmlns:a16="http://schemas.microsoft.com/office/drawing/2014/main" id="{724A2B20-F155-43E2-8FE7-91D88A2DA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09" name="Picture 1008" descr="https://mail.google.com/mail/u/1/images/cleardot.gif">
          <a:extLst>
            <a:ext uri="{FF2B5EF4-FFF2-40B4-BE49-F238E27FC236}">
              <a16:creationId xmlns:a16="http://schemas.microsoft.com/office/drawing/2014/main" id="{3E639A6D-82E0-4385-84C1-E4182A21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0" name="Picture 1009" descr="https://mail.google.com/mail/u/1/images/cleardot.gif">
          <a:extLst>
            <a:ext uri="{FF2B5EF4-FFF2-40B4-BE49-F238E27FC236}">
              <a16:creationId xmlns:a16="http://schemas.microsoft.com/office/drawing/2014/main" id="{2945C4B6-ADEB-47FC-986C-27CCBB77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1" name="Picture 1010" descr="https://mail.google.com/mail/u/1/images/cleardot.gif">
          <a:extLst>
            <a:ext uri="{FF2B5EF4-FFF2-40B4-BE49-F238E27FC236}">
              <a16:creationId xmlns:a16="http://schemas.microsoft.com/office/drawing/2014/main" id="{4EDCA59E-5233-40AC-8867-8457ECF4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2" name="Picture 1011" descr="https://mail.google.com/mail/u/1/images/cleardot.gif">
          <a:extLst>
            <a:ext uri="{FF2B5EF4-FFF2-40B4-BE49-F238E27FC236}">
              <a16:creationId xmlns:a16="http://schemas.microsoft.com/office/drawing/2014/main" id="{DD5CCE87-D207-4429-9AA4-5ABF2C5F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3" name="Picture 1012" descr="https://mail.google.com/mail/u/1/images/cleardot.gif">
          <a:extLst>
            <a:ext uri="{FF2B5EF4-FFF2-40B4-BE49-F238E27FC236}">
              <a16:creationId xmlns:a16="http://schemas.microsoft.com/office/drawing/2014/main" id="{54748B96-2CAC-41A9-9936-0FA76E72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4" name="Picture 1013" descr="https://mail.google.com/mail/u/1/images/cleardot.gif">
          <a:extLst>
            <a:ext uri="{FF2B5EF4-FFF2-40B4-BE49-F238E27FC236}">
              <a16:creationId xmlns:a16="http://schemas.microsoft.com/office/drawing/2014/main" id="{AC4DC4F0-5992-427C-9061-B450A3C6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5" name="Picture 1014" descr="https://mail.google.com/mail/u/1/images/cleardot.gif">
          <a:extLst>
            <a:ext uri="{FF2B5EF4-FFF2-40B4-BE49-F238E27FC236}">
              <a16:creationId xmlns:a16="http://schemas.microsoft.com/office/drawing/2014/main" id="{6C19ADA7-D5F1-409A-A58E-D0C80D48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6" name="Picture 1015" descr="https://mail.google.com/mail/u/1/images/cleardot.gif">
          <a:extLst>
            <a:ext uri="{FF2B5EF4-FFF2-40B4-BE49-F238E27FC236}">
              <a16:creationId xmlns:a16="http://schemas.microsoft.com/office/drawing/2014/main" id="{28E74E3F-5E1E-4FE2-AAD5-8D94F079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7" name="Picture 1016" descr="https://mail.google.com/mail/u/1/images/cleardot.gif">
          <a:extLst>
            <a:ext uri="{FF2B5EF4-FFF2-40B4-BE49-F238E27FC236}">
              <a16:creationId xmlns:a16="http://schemas.microsoft.com/office/drawing/2014/main" id="{96468853-FDC5-4817-AEC2-B82E5113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8" name="Picture 1017" descr="https://mail.google.com/mail/u/1/images/cleardot.gif">
          <a:extLst>
            <a:ext uri="{FF2B5EF4-FFF2-40B4-BE49-F238E27FC236}">
              <a16:creationId xmlns:a16="http://schemas.microsoft.com/office/drawing/2014/main" id="{F01B1DFA-039F-4C04-9FB4-C1DB227D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19" name="Picture 1018" descr="https://mail.google.com/mail/u/1/images/cleardot.gif">
          <a:extLst>
            <a:ext uri="{FF2B5EF4-FFF2-40B4-BE49-F238E27FC236}">
              <a16:creationId xmlns:a16="http://schemas.microsoft.com/office/drawing/2014/main" id="{A25C1EC2-8F70-4746-8BD6-68E5B9CE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0" name="Picture 1019" descr="https://mail.google.com/mail/u/1/images/cleardot.gif">
          <a:extLst>
            <a:ext uri="{FF2B5EF4-FFF2-40B4-BE49-F238E27FC236}">
              <a16:creationId xmlns:a16="http://schemas.microsoft.com/office/drawing/2014/main" id="{75C01596-B101-42D9-A50C-F76B93A51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1" name="Picture 1020" descr="https://mail.google.com/mail/u/1/images/cleardot.gif">
          <a:extLst>
            <a:ext uri="{FF2B5EF4-FFF2-40B4-BE49-F238E27FC236}">
              <a16:creationId xmlns:a16="http://schemas.microsoft.com/office/drawing/2014/main" id="{9291118A-072E-499A-A2EB-48EC89E6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2" name="Picture 1021" descr="https://mail.google.com/mail/u/1/images/cleardot.gif">
          <a:extLst>
            <a:ext uri="{FF2B5EF4-FFF2-40B4-BE49-F238E27FC236}">
              <a16:creationId xmlns:a16="http://schemas.microsoft.com/office/drawing/2014/main" id="{51E5A374-19F9-4FA0-9464-BD7D3BBA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3" name="Picture 1022" descr="https://mail.google.com/mail/u/1/images/cleardot.gif">
          <a:extLst>
            <a:ext uri="{FF2B5EF4-FFF2-40B4-BE49-F238E27FC236}">
              <a16:creationId xmlns:a16="http://schemas.microsoft.com/office/drawing/2014/main" id="{77804B18-AB93-45D0-84E6-4B1EA7B5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4" name="Picture 1023" descr="https://mail.google.com/mail/u/1/images/cleardot.gif">
          <a:extLst>
            <a:ext uri="{FF2B5EF4-FFF2-40B4-BE49-F238E27FC236}">
              <a16:creationId xmlns:a16="http://schemas.microsoft.com/office/drawing/2014/main" id="{5EFC9DA0-2074-46DC-B55D-FF4D01D7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5" name="Picture 1024" descr="https://mail.google.com/mail/u/1/images/cleardot.gif">
          <a:extLst>
            <a:ext uri="{FF2B5EF4-FFF2-40B4-BE49-F238E27FC236}">
              <a16:creationId xmlns:a16="http://schemas.microsoft.com/office/drawing/2014/main" id="{2435DAFD-659D-4F5C-AEDD-3EADB0368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6" name="Picture 1025" descr="https://mail.google.com/mail/u/1/images/cleardot.gif">
          <a:extLst>
            <a:ext uri="{FF2B5EF4-FFF2-40B4-BE49-F238E27FC236}">
              <a16:creationId xmlns:a16="http://schemas.microsoft.com/office/drawing/2014/main" id="{CC772CBD-91F4-4019-BBDF-2A8F09A36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7" name="Picture 1026" descr="https://mail.google.com/mail/u/1/images/cleardot.gif">
          <a:extLst>
            <a:ext uri="{FF2B5EF4-FFF2-40B4-BE49-F238E27FC236}">
              <a16:creationId xmlns:a16="http://schemas.microsoft.com/office/drawing/2014/main" id="{F59DC2AF-6CA4-47CD-A9F9-0AA676778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8" name="Picture 1027" descr="https://mail.google.com/mail/u/1/images/cleardot.gif">
          <a:extLst>
            <a:ext uri="{FF2B5EF4-FFF2-40B4-BE49-F238E27FC236}">
              <a16:creationId xmlns:a16="http://schemas.microsoft.com/office/drawing/2014/main" id="{13B06992-2775-403A-A8A0-D4EB82B3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29" name="Picture 1028" descr="https://mail.google.com/mail/u/1/images/cleardot.gif">
          <a:extLst>
            <a:ext uri="{FF2B5EF4-FFF2-40B4-BE49-F238E27FC236}">
              <a16:creationId xmlns:a16="http://schemas.microsoft.com/office/drawing/2014/main" id="{1B74131D-B909-4C6F-BD8E-62CE2AAF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0" name="Picture 1029" descr="https://mail.google.com/mail/u/1/images/cleardot.gif">
          <a:extLst>
            <a:ext uri="{FF2B5EF4-FFF2-40B4-BE49-F238E27FC236}">
              <a16:creationId xmlns:a16="http://schemas.microsoft.com/office/drawing/2014/main" id="{F5B6E1EB-DB9C-4058-831F-4E7D5E16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1" name="Picture 1030" descr="https://mail.google.com/mail/u/1/images/cleardot.gif">
          <a:extLst>
            <a:ext uri="{FF2B5EF4-FFF2-40B4-BE49-F238E27FC236}">
              <a16:creationId xmlns:a16="http://schemas.microsoft.com/office/drawing/2014/main" id="{94FBACCF-512C-4EF5-A641-AD462FE5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2" name="Picture 1031" descr="https://mail.google.com/mail/u/1/images/cleardot.gif">
          <a:extLst>
            <a:ext uri="{FF2B5EF4-FFF2-40B4-BE49-F238E27FC236}">
              <a16:creationId xmlns:a16="http://schemas.microsoft.com/office/drawing/2014/main" id="{B13F4847-73F4-45B7-B455-B73DE152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3" name="Picture 1032" descr="https://mail.google.com/mail/u/1/images/cleardot.gif">
          <a:extLst>
            <a:ext uri="{FF2B5EF4-FFF2-40B4-BE49-F238E27FC236}">
              <a16:creationId xmlns:a16="http://schemas.microsoft.com/office/drawing/2014/main" id="{3D0DEB62-7FF1-4E2A-BEF2-AAFEC751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4" name="Picture 1033" descr="https://mail.google.com/mail/u/1/images/cleardot.gif">
          <a:extLst>
            <a:ext uri="{FF2B5EF4-FFF2-40B4-BE49-F238E27FC236}">
              <a16:creationId xmlns:a16="http://schemas.microsoft.com/office/drawing/2014/main" id="{D8E4F647-E926-4D0F-BE22-9B2D5F65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5" name="Picture 1034" descr="https://mail.google.com/mail/u/1/images/cleardot.gif">
          <a:extLst>
            <a:ext uri="{FF2B5EF4-FFF2-40B4-BE49-F238E27FC236}">
              <a16:creationId xmlns:a16="http://schemas.microsoft.com/office/drawing/2014/main" id="{18D287E3-96C0-4D75-847A-759BC21B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6" name="Picture 1035" descr="https://mail.google.com/mail/u/1/images/cleardot.gif">
          <a:extLst>
            <a:ext uri="{FF2B5EF4-FFF2-40B4-BE49-F238E27FC236}">
              <a16:creationId xmlns:a16="http://schemas.microsoft.com/office/drawing/2014/main" id="{25265D1F-6604-4B6B-98ED-9874911F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7" name="Picture 1036" descr="https://mail.google.com/mail/u/1/images/cleardot.gif">
          <a:extLst>
            <a:ext uri="{FF2B5EF4-FFF2-40B4-BE49-F238E27FC236}">
              <a16:creationId xmlns:a16="http://schemas.microsoft.com/office/drawing/2014/main" id="{5C8FED00-DA11-46D1-A178-55411946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8" name="Picture 1037" descr="https://mail.google.com/mail/u/1/images/cleardot.gif">
          <a:extLst>
            <a:ext uri="{FF2B5EF4-FFF2-40B4-BE49-F238E27FC236}">
              <a16:creationId xmlns:a16="http://schemas.microsoft.com/office/drawing/2014/main" id="{61CF1D4E-9782-4C34-9FFF-81C40ACE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39" name="Picture 1038" descr="https://mail.google.com/mail/u/1/images/cleardot.gif">
          <a:extLst>
            <a:ext uri="{FF2B5EF4-FFF2-40B4-BE49-F238E27FC236}">
              <a16:creationId xmlns:a16="http://schemas.microsoft.com/office/drawing/2014/main" id="{B9FC693A-EC6F-4273-970A-E79B7168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0" name="Picture 1039" descr="https://mail.google.com/mail/u/1/images/cleardot.gif">
          <a:extLst>
            <a:ext uri="{FF2B5EF4-FFF2-40B4-BE49-F238E27FC236}">
              <a16:creationId xmlns:a16="http://schemas.microsoft.com/office/drawing/2014/main" id="{2A9BDA3C-3AFE-4DE3-A926-5B0A360D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1" name="Picture 1040" descr="https://mail.google.com/mail/u/1/images/cleardot.gif">
          <a:extLst>
            <a:ext uri="{FF2B5EF4-FFF2-40B4-BE49-F238E27FC236}">
              <a16:creationId xmlns:a16="http://schemas.microsoft.com/office/drawing/2014/main" id="{5D62B692-69BE-4268-BCEB-F36A7194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2" name="Picture 1041" descr="https://mail.google.com/mail/u/1/images/cleardot.gif">
          <a:extLst>
            <a:ext uri="{FF2B5EF4-FFF2-40B4-BE49-F238E27FC236}">
              <a16:creationId xmlns:a16="http://schemas.microsoft.com/office/drawing/2014/main" id="{6203C441-F983-4975-AA5C-F87A5303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3" name="Picture 1042" descr="https://mail.google.com/mail/u/1/images/cleardot.gif">
          <a:extLst>
            <a:ext uri="{FF2B5EF4-FFF2-40B4-BE49-F238E27FC236}">
              <a16:creationId xmlns:a16="http://schemas.microsoft.com/office/drawing/2014/main" id="{F7791056-8ACD-4344-A514-123F0FF6E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4" name="Picture 1043" descr="https://mail.google.com/mail/u/1/images/cleardot.gif">
          <a:extLst>
            <a:ext uri="{FF2B5EF4-FFF2-40B4-BE49-F238E27FC236}">
              <a16:creationId xmlns:a16="http://schemas.microsoft.com/office/drawing/2014/main" id="{D15F8B7C-6B41-47CF-B01E-0B793760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045" name="Picture 1044" descr="https://mail.google.com/mail/u/1/images/cleardot.gif">
          <a:extLst>
            <a:ext uri="{FF2B5EF4-FFF2-40B4-BE49-F238E27FC236}">
              <a16:creationId xmlns:a16="http://schemas.microsoft.com/office/drawing/2014/main" id="{E1A9B8E4-697D-4ED2-A585-20EA2F4D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xuancuong4@duytan.edu.vn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https://meet.google.com/hin-ejxu-dzq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mailto:nguyentminhphuong@duytan.edu.v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DCA5-C974-4362-B030-069CD7244462}">
  <sheetPr>
    <tabColor rgb="FF92D050"/>
    <pageSetUpPr fitToPage="1"/>
  </sheetPr>
  <dimension ref="A1:M51"/>
  <sheetViews>
    <sheetView tabSelected="1" zoomScale="130" zoomScaleNormal="130" workbookViewId="0">
      <selection activeCell="I55" sqref="I55"/>
    </sheetView>
  </sheetViews>
  <sheetFormatPr defaultColWidth="10.109375" defaultRowHeight="14.4"/>
  <cols>
    <col min="1" max="1" width="3" customWidth="1"/>
    <col min="2" max="2" width="12.33203125" customWidth="1"/>
    <col min="3" max="9" width="17.6640625" customWidth="1"/>
    <col min="10" max="10" width="7" customWidth="1"/>
    <col min="12" max="12" width="16.77734375" bestFit="1" customWidth="1"/>
  </cols>
  <sheetData>
    <row r="1" spans="1:13" s="121" customFormat="1" ht="20.100000000000001" customHeight="1">
      <c r="A1" s="310" t="s">
        <v>0</v>
      </c>
      <c r="B1" s="310"/>
      <c r="C1" s="310"/>
      <c r="D1" s="311" t="s">
        <v>167</v>
      </c>
      <c r="E1" s="311"/>
      <c r="F1" s="311"/>
      <c r="G1" s="311"/>
      <c r="H1" s="311"/>
      <c r="I1" s="311"/>
      <c r="J1" s="251"/>
    </row>
    <row r="2" spans="1:13" s="121" customFormat="1" ht="19.8" customHeight="1">
      <c r="A2" s="312" t="s">
        <v>81</v>
      </c>
      <c r="B2" s="312"/>
      <c r="C2" s="312"/>
      <c r="D2" s="313" t="s">
        <v>168</v>
      </c>
      <c r="E2" s="313"/>
      <c r="F2" s="313"/>
      <c r="G2" s="313"/>
      <c r="H2" s="313"/>
      <c r="I2" s="313"/>
      <c r="J2" s="251"/>
    </row>
    <row r="3" spans="1:13" ht="15" hidden="1" thickTop="1">
      <c r="A3" s="314" t="s">
        <v>65</v>
      </c>
      <c r="B3" s="316" t="s">
        <v>84</v>
      </c>
      <c r="C3" s="281">
        <v>45572</v>
      </c>
      <c r="D3" s="281">
        <f t="shared" ref="D3:I3" si="0">C3+1</f>
        <v>45573</v>
      </c>
      <c r="E3" s="281">
        <f t="shared" si="0"/>
        <v>45574</v>
      </c>
      <c r="F3" s="281">
        <f t="shared" si="0"/>
        <v>45575</v>
      </c>
      <c r="G3" s="281">
        <f t="shared" si="0"/>
        <v>45576</v>
      </c>
      <c r="H3" s="281">
        <f t="shared" si="0"/>
        <v>45577</v>
      </c>
      <c r="I3" s="282">
        <f t="shared" si="0"/>
        <v>45578</v>
      </c>
      <c r="J3" s="283"/>
      <c r="K3" s="257"/>
      <c r="L3" s="257"/>
      <c r="M3" s="257"/>
    </row>
    <row r="4" spans="1:13" hidden="1">
      <c r="A4" s="315"/>
      <c r="B4" s="317"/>
      <c r="C4" s="258" t="s">
        <v>85</v>
      </c>
      <c r="D4" s="258" t="s">
        <v>86</v>
      </c>
      <c r="E4" s="258" t="s">
        <v>87</v>
      </c>
      <c r="F4" s="258" t="s">
        <v>88</v>
      </c>
      <c r="G4" s="258" t="s">
        <v>89</v>
      </c>
      <c r="H4" s="258" t="s">
        <v>90</v>
      </c>
      <c r="I4" s="259" t="s">
        <v>76</v>
      </c>
      <c r="J4" s="283"/>
      <c r="K4" s="257"/>
      <c r="L4" s="257"/>
      <c r="M4" s="257"/>
    </row>
    <row r="5" spans="1:13" hidden="1">
      <c r="A5" s="318">
        <v>1</v>
      </c>
      <c r="B5" s="321" t="s">
        <v>74</v>
      </c>
      <c r="C5" s="260"/>
      <c r="D5" s="261"/>
      <c r="E5" s="260"/>
      <c r="F5" s="260"/>
      <c r="G5" s="260"/>
      <c r="H5" s="260"/>
      <c r="I5" s="284" t="s">
        <v>169</v>
      </c>
      <c r="J5" s="283"/>
      <c r="K5" s="257"/>
      <c r="L5" s="257"/>
      <c r="M5" s="257"/>
    </row>
    <row r="6" spans="1:13" hidden="1">
      <c r="A6" s="319"/>
      <c r="B6" s="322"/>
      <c r="C6" s="262"/>
      <c r="D6" s="263"/>
      <c r="E6" s="262"/>
      <c r="F6" s="264"/>
      <c r="G6" s="262"/>
      <c r="H6" s="262"/>
      <c r="I6" s="285" t="s">
        <v>170</v>
      </c>
      <c r="J6" s="283"/>
      <c r="K6" s="257"/>
      <c r="L6" s="257"/>
      <c r="M6" s="257"/>
    </row>
    <row r="7" spans="1:13" hidden="1">
      <c r="A7" s="320"/>
      <c r="B7" s="323"/>
      <c r="C7" s="265"/>
      <c r="D7" s="266"/>
      <c r="E7" s="265"/>
      <c r="F7" s="266"/>
      <c r="G7" s="265"/>
      <c r="H7" s="286"/>
      <c r="I7" s="287" t="s">
        <v>171</v>
      </c>
      <c r="J7" s="283"/>
      <c r="K7" s="257"/>
      <c r="L7" s="257"/>
      <c r="M7" s="257"/>
    </row>
    <row r="8" spans="1:13" hidden="1">
      <c r="A8" s="318">
        <v>2</v>
      </c>
      <c r="B8" s="321" t="s">
        <v>75</v>
      </c>
      <c r="C8" s="260"/>
      <c r="D8" s="261"/>
      <c r="E8" s="260"/>
      <c r="F8" s="260"/>
      <c r="G8" s="260"/>
      <c r="H8" s="260"/>
      <c r="I8" s="284" t="s">
        <v>169</v>
      </c>
      <c r="J8" s="283"/>
      <c r="K8" s="257"/>
      <c r="L8" s="257"/>
      <c r="M8" s="257"/>
    </row>
    <row r="9" spans="1:13" hidden="1">
      <c r="A9" s="319"/>
      <c r="B9" s="322"/>
      <c r="C9" s="262"/>
      <c r="D9" s="263"/>
      <c r="E9" s="262"/>
      <c r="F9" s="264"/>
      <c r="G9" s="262"/>
      <c r="H9" s="262"/>
      <c r="I9" s="285" t="s">
        <v>170</v>
      </c>
      <c r="J9" s="283"/>
      <c r="K9" s="257"/>
      <c r="L9" s="257"/>
      <c r="M9" s="257"/>
    </row>
    <row r="10" spans="1:13" hidden="1">
      <c r="A10" s="320"/>
      <c r="B10" s="323"/>
      <c r="C10" s="265"/>
      <c r="D10" s="266"/>
      <c r="E10" s="265"/>
      <c r="F10" s="266"/>
      <c r="G10" s="265"/>
      <c r="H10" s="286"/>
      <c r="I10" s="287" t="s">
        <v>171</v>
      </c>
      <c r="J10" s="283"/>
      <c r="K10" s="257"/>
      <c r="L10" s="257"/>
      <c r="M10" s="257"/>
    </row>
    <row r="11" spans="1:13" hidden="1">
      <c r="A11" s="318">
        <v>3</v>
      </c>
      <c r="B11" s="321" t="s">
        <v>71</v>
      </c>
      <c r="C11" s="260"/>
      <c r="D11" s="260"/>
      <c r="E11" s="260"/>
      <c r="F11" s="260"/>
      <c r="G11" s="260"/>
      <c r="H11" s="288" t="s">
        <v>169</v>
      </c>
      <c r="I11" s="284" t="s">
        <v>169</v>
      </c>
      <c r="J11" s="283"/>
      <c r="K11" s="289" t="s">
        <v>172</v>
      </c>
      <c r="L11" s="290" t="s">
        <v>171</v>
      </c>
      <c r="M11" s="291"/>
    </row>
    <row r="12" spans="1:13" hidden="1">
      <c r="A12" s="319"/>
      <c r="B12" s="322"/>
      <c r="C12" s="292"/>
      <c r="D12" s="292"/>
      <c r="E12" s="292"/>
      <c r="F12" s="292"/>
      <c r="G12" s="292"/>
      <c r="H12" s="293" t="s">
        <v>170</v>
      </c>
      <c r="I12" s="285" t="s">
        <v>170</v>
      </c>
      <c r="J12" s="283"/>
      <c r="K12" s="294" t="s">
        <v>173</v>
      </c>
      <c r="L12" s="295" t="s">
        <v>174</v>
      </c>
      <c r="M12" s="296"/>
    </row>
    <row r="13" spans="1:13" ht="15" hidden="1" thickBot="1">
      <c r="A13" s="324"/>
      <c r="B13" s="325"/>
      <c r="C13" s="297"/>
      <c r="D13" s="297"/>
      <c r="E13" s="297"/>
      <c r="F13" s="297"/>
      <c r="G13" s="297"/>
      <c r="H13" s="298" t="s">
        <v>171</v>
      </c>
      <c r="I13" s="299" t="s">
        <v>171</v>
      </c>
      <c r="J13" s="283"/>
      <c r="K13" s="257"/>
      <c r="L13" s="257"/>
      <c r="M13" s="257"/>
    </row>
    <row r="14" spans="1:13" s="121" customFormat="1" ht="8.25" customHeight="1" thickBot="1">
      <c r="A14" s="252"/>
      <c r="B14" s="252"/>
      <c r="C14" s="253"/>
      <c r="D14" s="253"/>
      <c r="E14" s="253"/>
      <c r="F14" s="253"/>
      <c r="G14" s="254"/>
      <c r="H14" s="254"/>
      <c r="I14" s="254"/>
      <c r="J14" s="251"/>
    </row>
    <row r="15" spans="1:13" ht="15" thickTop="1">
      <c r="A15" s="314" t="s">
        <v>65</v>
      </c>
      <c r="B15" s="316" t="s">
        <v>84</v>
      </c>
      <c r="C15" s="281">
        <v>45579</v>
      </c>
      <c r="D15" s="281">
        <f t="shared" ref="D15:I15" si="1">C15+1</f>
        <v>45580</v>
      </c>
      <c r="E15" s="281">
        <f t="shared" si="1"/>
        <v>45581</v>
      </c>
      <c r="F15" s="281">
        <f t="shared" si="1"/>
        <v>45582</v>
      </c>
      <c r="G15" s="281">
        <f t="shared" si="1"/>
        <v>45583</v>
      </c>
      <c r="H15" s="281">
        <f t="shared" si="1"/>
        <v>45584</v>
      </c>
      <c r="I15" s="282">
        <f t="shared" si="1"/>
        <v>45585</v>
      </c>
      <c r="J15" s="283"/>
      <c r="K15" s="257"/>
      <c r="L15" s="257"/>
      <c r="M15" s="257"/>
    </row>
    <row r="16" spans="1:13">
      <c r="A16" s="315"/>
      <c r="B16" s="317"/>
      <c r="C16" s="258" t="s">
        <v>85</v>
      </c>
      <c r="D16" s="258" t="s">
        <v>86</v>
      </c>
      <c r="E16" s="258" t="s">
        <v>87</v>
      </c>
      <c r="F16" s="258" t="s">
        <v>88</v>
      </c>
      <c r="G16" s="258" t="s">
        <v>89</v>
      </c>
      <c r="H16" s="258" t="s">
        <v>90</v>
      </c>
      <c r="I16" s="259" t="s">
        <v>76</v>
      </c>
      <c r="J16" s="283"/>
      <c r="K16" s="257"/>
      <c r="L16" s="257"/>
      <c r="M16" s="257"/>
    </row>
    <row r="17" spans="1:13">
      <c r="A17" s="318">
        <v>1</v>
      </c>
      <c r="B17" s="321" t="s">
        <v>74</v>
      </c>
      <c r="C17" s="260"/>
      <c r="D17" s="261"/>
      <c r="E17" s="260"/>
      <c r="F17" s="260"/>
      <c r="G17" s="260"/>
      <c r="H17" s="260"/>
      <c r="I17" s="276"/>
      <c r="J17" s="283"/>
      <c r="K17" s="257"/>
      <c r="L17" s="257"/>
      <c r="M17" s="257"/>
    </row>
    <row r="18" spans="1:13">
      <c r="A18" s="319"/>
      <c r="B18" s="322"/>
      <c r="C18" s="262"/>
      <c r="D18" s="263"/>
      <c r="E18" s="262"/>
      <c r="F18" s="264"/>
      <c r="G18" s="262"/>
      <c r="H18" s="292"/>
      <c r="I18" s="300"/>
      <c r="J18" s="283"/>
      <c r="K18" s="257"/>
      <c r="L18" s="257"/>
      <c r="M18" s="257"/>
    </row>
    <row r="19" spans="1:13">
      <c r="A19" s="320"/>
      <c r="B19" s="323"/>
      <c r="C19" s="265"/>
      <c r="D19" s="266"/>
      <c r="E19" s="265"/>
      <c r="F19" s="266"/>
      <c r="G19" s="265"/>
      <c r="H19" s="286"/>
      <c r="I19" s="301"/>
      <c r="J19" s="283"/>
      <c r="K19" s="257"/>
      <c r="L19" s="257"/>
      <c r="M19" s="257"/>
    </row>
    <row r="20" spans="1:13">
      <c r="A20" s="318">
        <v>2</v>
      </c>
      <c r="B20" s="321" t="s">
        <v>75</v>
      </c>
      <c r="C20" s="260"/>
      <c r="D20" s="261"/>
      <c r="E20" s="260"/>
      <c r="F20" s="260"/>
      <c r="G20" s="260"/>
      <c r="H20" s="260"/>
      <c r="I20" s="276"/>
      <c r="J20" s="283"/>
      <c r="K20" s="257"/>
      <c r="L20" s="257"/>
      <c r="M20" s="257"/>
    </row>
    <row r="21" spans="1:13">
      <c r="A21" s="319"/>
      <c r="B21" s="322"/>
      <c r="C21" s="262"/>
      <c r="D21" s="263"/>
      <c r="E21" s="262"/>
      <c r="F21" s="264"/>
      <c r="G21" s="262"/>
      <c r="H21" s="292"/>
      <c r="I21" s="300"/>
      <c r="J21" s="283"/>
      <c r="K21" s="257"/>
      <c r="L21" s="257"/>
      <c r="M21" s="257"/>
    </row>
    <row r="22" spans="1:13">
      <c r="A22" s="320"/>
      <c r="B22" s="323"/>
      <c r="C22" s="265"/>
      <c r="D22" s="266"/>
      <c r="E22" s="265"/>
      <c r="F22" s="266"/>
      <c r="G22" s="265"/>
      <c r="H22" s="286"/>
      <c r="I22" s="301"/>
      <c r="J22" s="283"/>
      <c r="K22" s="257"/>
      <c r="L22" s="257"/>
      <c r="M22" s="257"/>
    </row>
    <row r="23" spans="1:13">
      <c r="A23" s="318">
        <v>3</v>
      </c>
      <c r="B23" s="321" t="s">
        <v>71</v>
      </c>
      <c r="C23" s="302" t="s">
        <v>175</v>
      </c>
      <c r="D23" s="260"/>
      <c r="E23" s="302" t="s">
        <v>175</v>
      </c>
      <c r="F23" s="260"/>
      <c r="G23" s="302" t="s">
        <v>175</v>
      </c>
      <c r="H23" s="260"/>
      <c r="I23" s="276"/>
      <c r="J23" s="283"/>
      <c r="K23" s="289" t="s">
        <v>172</v>
      </c>
      <c r="L23" s="303" t="s">
        <v>176</v>
      </c>
      <c r="M23" s="290"/>
    </row>
    <row r="24" spans="1:13">
      <c r="A24" s="319"/>
      <c r="B24" s="322"/>
      <c r="C24" s="304" t="s">
        <v>177</v>
      </c>
      <c r="D24" s="292"/>
      <c r="E24" s="304" t="s">
        <v>177</v>
      </c>
      <c r="F24" s="292"/>
      <c r="G24" s="304" t="s">
        <v>177</v>
      </c>
      <c r="H24" s="292"/>
      <c r="I24" s="300"/>
      <c r="J24" s="283"/>
      <c r="K24" s="294" t="s">
        <v>173</v>
      </c>
      <c r="L24" s="295" t="s">
        <v>178</v>
      </c>
      <c r="M24" s="305"/>
    </row>
    <row r="25" spans="1:13" ht="15" thickBot="1">
      <c r="A25" s="324"/>
      <c r="B25" s="325"/>
      <c r="C25" s="306" t="s">
        <v>176</v>
      </c>
      <c r="D25" s="297"/>
      <c r="E25" s="306" t="s">
        <v>176</v>
      </c>
      <c r="F25" s="297"/>
      <c r="G25" s="306" t="s">
        <v>176</v>
      </c>
      <c r="H25" s="297"/>
      <c r="I25" s="307"/>
      <c r="J25" s="283"/>
      <c r="K25" s="257"/>
      <c r="L25" s="257"/>
      <c r="M25" s="257"/>
    </row>
    <row r="26" spans="1:13" ht="15.6" hidden="1" thickTop="1" thickBot="1">
      <c r="A26" s="272"/>
      <c r="B26" s="308"/>
      <c r="C26" s="274"/>
      <c r="D26" s="309"/>
      <c r="E26" s="274"/>
      <c r="F26" s="309"/>
      <c r="G26" s="274"/>
      <c r="H26" s="309"/>
      <c r="I26" s="309"/>
      <c r="J26" s="283"/>
      <c r="K26" s="257"/>
      <c r="L26" s="257"/>
      <c r="M26" s="257"/>
    </row>
    <row r="27" spans="1:13" ht="15" hidden="1" thickTop="1">
      <c r="A27" s="314" t="s">
        <v>65</v>
      </c>
      <c r="B27" s="316" t="s">
        <v>84</v>
      </c>
      <c r="C27" s="281">
        <f>I15+1</f>
        <v>45586</v>
      </c>
      <c r="D27" s="281">
        <f t="shared" ref="D27:I27" si="2">C27+1</f>
        <v>45587</v>
      </c>
      <c r="E27" s="281">
        <f t="shared" si="2"/>
        <v>45588</v>
      </c>
      <c r="F27" s="281">
        <f t="shared" si="2"/>
        <v>45589</v>
      </c>
      <c r="G27" s="281">
        <f t="shared" si="2"/>
        <v>45590</v>
      </c>
      <c r="H27" s="281">
        <f t="shared" si="2"/>
        <v>45591</v>
      </c>
      <c r="I27" s="282">
        <f t="shared" si="2"/>
        <v>45592</v>
      </c>
      <c r="J27" s="283"/>
      <c r="K27" s="257"/>
      <c r="L27" s="257"/>
      <c r="M27" s="257"/>
    </row>
    <row r="28" spans="1:13" hidden="1">
      <c r="A28" s="315"/>
      <c r="B28" s="317"/>
      <c r="C28" s="258" t="s">
        <v>85</v>
      </c>
      <c r="D28" s="258" t="s">
        <v>86</v>
      </c>
      <c r="E28" s="258" t="s">
        <v>87</v>
      </c>
      <c r="F28" s="258" t="s">
        <v>88</v>
      </c>
      <c r="G28" s="258" t="s">
        <v>89</v>
      </c>
      <c r="H28" s="258" t="s">
        <v>90</v>
      </c>
      <c r="I28" s="259" t="s">
        <v>76</v>
      </c>
      <c r="J28" s="283"/>
      <c r="K28" s="257"/>
      <c r="L28" s="257"/>
      <c r="M28" s="257"/>
    </row>
    <row r="29" spans="1:13" hidden="1">
      <c r="A29" s="318">
        <v>1</v>
      </c>
      <c r="B29" s="321" t="s">
        <v>74</v>
      </c>
      <c r="C29" s="260"/>
      <c r="D29" s="261"/>
      <c r="E29" s="260"/>
      <c r="F29" s="260"/>
      <c r="G29" s="260"/>
      <c r="H29" s="260"/>
      <c r="I29" s="276"/>
      <c r="J29" s="283"/>
      <c r="K29" s="257"/>
      <c r="L29" s="257"/>
      <c r="M29" s="257"/>
    </row>
    <row r="30" spans="1:13" hidden="1">
      <c r="A30" s="319"/>
      <c r="B30" s="322"/>
      <c r="C30" s="262"/>
      <c r="D30" s="263"/>
      <c r="E30" s="262"/>
      <c r="F30" s="264"/>
      <c r="G30" s="262"/>
      <c r="H30" s="262"/>
      <c r="I30" s="277"/>
      <c r="J30" s="283"/>
      <c r="K30" s="257"/>
      <c r="L30" s="257"/>
      <c r="M30" s="257"/>
    </row>
    <row r="31" spans="1:13" hidden="1">
      <c r="A31" s="320"/>
      <c r="B31" s="323"/>
      <c r="C31" s="265"/>
      <c r="D31" s="266"/>
      <c r="E31" s="265"/>
      <c r="F31" s="266"/>
      <c r="G31" s="265"/>
      <c r="H31" s="286"/>
      <c r="I31" s="301"/>
      <c r="J31" s="283"/>
      <c r="K31" s="257"/>
      <c r="L31" s="257"/>
      <c r="M31" s="257"/>
    </row>
    <row r="32" spans="1:13" hidden="1">
      <c r="A32" s="318">
        <v>2</v>
      </c>
      <c r="B32" s="321" t="s">
        <v>75</v>
      </c>
      <c r="C32" s="260"/>
      <c r="D32" s="261"/>
      <c r="E32" s="260"/>
      <c r="F32" s="260"/>
      <c r="G32" s="260"/>
      <c r="H32" s="260"/>
      <c r="I32" s="276"/>
      <c r="J32" s="283"/>
      <c r="K32" s="257"/>
      <c r="L32" s="257"/>
      <c r="M32" s="257"/>
    </row>
    <row r="33" spans="1:10" hidden="1">
      <c r="A33" s="319"/>
      <c r="B33" s="322"/>
      <c r="C33" s="262"/>
      <c r="D33" s="263"/>
      <c r="E33" s="262"/>
      <c r="F33" s="264"/>
      <c r="G33" s="262"/>
      <c r="H33" s="262"/>
      <c r="I33" s="277"/>
      <c r="J33" s="283"/>
    </row>
    <row r="34" spans="1:10" hidden="1">
      <c r="A34" s="320"/>
      <c r="B34" s="323"/>
      <c r="C34" s="265"/>
      <c r="D34" s="266"/>
      <c r="E34" s="265"/>
      <c r="F34" s="266"/>
      <c r="G34" s="265"/>
      <c r="H34" s="286"/>
      <c r="I34" s="301"/>
      <c r="J34" s="283"/>
    </row>
    <row r="35" spans="1:10" hidden="1">
      <c r="A35" s="318">
        <v>3</v>
      </c>
      <c r="B35" s="321" t="s">
        <v>71</v>
      </c>
      <c r="C35" s="302" t="s">
        <v>175</v>
      </c>
      <c r="D35" s="260"/>
      <c r="E35" s="302" t="s">
        <v>175</v>
      </c>
      <c r="F35" s="260"/>
      <c r="G35" s="302" t="s">
        <v>175</v>
      </c>
      <c r="H35" s="260"/>
      <c r="I35" s="276"/>
      <c r="J35" s="283"/>
    </row>
    <row r="36" spans="1:10" hidden="1">
      <c r="A36" s="319"/>
      <c r="B36" s="322"/>
      <c r="C36" s="304" t="s">
        <v>177</v>
      </c>
      <c r="D36" s="292"/>
      <c r="E36" s="304" t="s">
        <v>177</v>
      </c>
      <c r="F36" s="292"/>
      <c r="G36" s="304" t="s">
        <v>177</v>
      </c>
      <c r="H36" s="292"/>
      <c r="I36" s="300"/>
      <c r="J36" s="283"/>
    </row>
    <row r="37" spans="1:10" ht="15" hidden="1" thickBot="1">
      <c r="A37" s="324"/>
      <c r="B37" s="325"/>
      <c r="C37" s="306" t="s">
        <v>176</v>
      </c>
      <c r="D37" s="297"/>
      <c r="E37" s="306" t="s">
        <v>176</v>
      </c>
      <c r="F37" s="297"/>
      <c r="G37" s="306" t="s">
        <v>176</v>
      </c>
      <c r="H37" s="297"/>
      <c r="I37" s="307"/>
      <c r="J37" s="283"/>
    </row>
    <row r="38" spans="1:10" ht="15.6" hidden="1" thickTop="1" thickBot="1">
      <c r="A38" s="272"/>
      <c r="B38" s="308"/>
      <c r="C38" s="274"/>
      <c r="D38" s="309"/>
      <c r="E38" s="274"/>
      <c r="F38" s="309"/>
      <c r="G38" s="274"/>
      <c r="H38" s="309"/>
      <c r="I38" s="309"/>
      <c r="J38" s="283"/>
    </row>
    <row r="39" spans="1:10" ht="15" hidden="1" thickTop="1">
      <c r="A39" s="314" t="s">
        <v>65</v>
      </c>
      <c r="B39" s="316" t="s">
        <v>84</v>
      </c>
      <c r="C39" s="281">
        <f>I27+1</f>
        <v>45593</v>
      </c>
      <c r="D39" s="281">
        <f t="shared" ref="D39:I39" si="3">C39+1</f>
        <v>45594</v>
      </c>
      <c r="E39" s="281">
        <f t="shared" si="3"/>
        <v>45595</v>
      </c>
      <c r="F39" s="281">
        <f t="shared" si="3"/>
        <v>45596</v>
      </c>
      <c r="G39" s="281">
        <f t="shared" si="3"/>
        <v>45597</v>
      </c>
      <c r="H39" s="281">
        <f t="shared" si="3"/>
        <v>45598</v>
      </c>
      <c r="I39" s="282">
        <f t="shared" si="3"/>
        <v>45599</v>
      </c>
      <c r="J39" s="283"/>
    </row>
    <row r="40" spans="1:10" hidden="1">
      <c r="A40" s="315"/>
      <c r="B40" s="317"/>
      <c r="C40" s="258" t="s">
        <v>85</v>
      </c>
      <c r="D40" s="258" t="s">
        <v>86</v>
      </c>
      <c r="E40" s="258" t="s">
        <v>87</v>
      </c>
      <c r="F40" s="258" t="s">
        <v>88</v>
      </c>
      <c r="G40" s="258" t="s">
        <v>89</v>
      </c>
      <c r="H40" s="258" t="s">
        <v>90</v>
      </c>
      <c r="I40" s="259" t="s">
        <v>76</v>
      </c>
      <c r="J40" s="283"/>
    </row>
    <row r="41" spans="1:10" hidden="1">
      <c r="A41" s="318">
        <v>1</v>
      </c>
      <c r="B41" s="321" t="s">
        <v>179</v>
      </c>
      <c r="C41" s="260"/>
      <c r="D41" s="261"/>
      <c r="E41" s="260"/>
      <c r="F41" s="260"/>
      <c r="G41" s="260"/>
      <c r="H41" s="260"/>
      <c r="I41" s="276"/>
      <c r="J41" s="283"/>
    </row>
    <row r="42" spans="1:10" hidden="1">
      <c r="A42" s="319"/>
      <c r="B42" s="322"/>
      <c r="C42" s="262"/>
      <c r="D42" s="263"/>
      <c r="E42" s="262"/>
      <c r="F42" s="264"/>
      <c r="G42" s="262"/>
      <c r="H42" s="262"/>
      <c r="I42" s="277"/>
      <c r="J42" s="283"/>
    </row>
    <row r="43" spans="1:10" hidden="1">
      <c r="A43" s="320"/>
      <c r="B43" s="323"/>
      <c r="C43" s="286"/>
      <c r="D43" s="266"/>
      <c r="E43" s="265"/>
      <c r="F43" s="266"/>
      <c r="G43" s="265"/>
      <c r="H43" s="286"/>
      <c r="I43" s="301"/>
      <c r="J43" s="283"/>
    </row>
    <row r="44" spans="1:10" hidden="1">
      <c r="A44" s="318">
        <v>2</v>
      </c>
      <c r="B44" s="321" t="s">
        <v>180</v>
      </c>
      <c r="C44" s="260"/>
      <c r="D44" s="261"/>
      <c r="E44" s="260"/>
      <c r="F44" s="260"/>
      <c r="G44" s="260"/>
      <c r="H44" s="260"/>
      <c r="I44" s="276"/>
      <c r="J44" s="283"/>
    </row>
    <row r="45" spans="1:10" hidden="1">
      <c r="A45" s="319"/>
      <c r="B45" s="322"/>
      <c r="C45" s="262"/>
      <c r="D45" s="263"/>
      <c r="E45" s="262"/>
      <c r="F45" s="264"/>
      <c r="G45" s="262"/>
      <c r="H45" s="262"/>
      <c r="I45" s="277"/>
      <c r="J45" s="283"/>
    </row>
    <row r="46" spans="1:10" hidden="1">
      <c r="A46" s="320"/>
      <c r="B46" s="323"/>
      <c r="C46" s="265"/>
      <c r="D46" s="266"/>
      <c r="E46" s="265"/>
      <c r="F46" s="266"/>
      <c r="G46" s="265"/>
      <c r="H46" s="286"/>
      <c r="I46" s="301"/>
      <c r="J46" s="283"/>
    </row>
    <row r="47" spans="1:10" hidden="1">
      <c r="A47" s="318">
        <v>3</v>
      </c>
      <c r="B47" s="321" t="s">
        <v>71</v>
      </c>
      <c r="C47" s="302" t="s">
        <v>175</v>
      </c>
      <c r="D47" s="260"/>
      <c r="E47" s="302" t="s">
        <v>175</v>
      </c>
      <c r="F47" s="260"/>
      <c r="G47" s="302" t="s">
        <v>175</v>
      </c>
      <c r="H47" s="260"/>
      <c r="I47" s="276"/>
      <c r="J47" s="283"/>
    </row>
    <row r="48" spans="1:10" hidden="1">
      <c r="A48" s="319"/>
      <c r="B48" s="322"/>
      <c r="C48" s="304" t="s">
        <v>177</v>
      </c>
      <c r="D48" s="292"/>
      <c r="E48" s="304" t="s">
        <v>177</v>
      </c>
      <c r="F48" s="292"/>
      <c r="G48" s="304" t="s">
        <v>177</v>
      </c>
      <c r="H48" s="292"/>
      <c r="I48" s="300"/>
      <c r="J48" s="283"/>
    </row>
    <row r="49" spans="1:10" ht="15" hidden="1" thickBot="1">
      <c r="A49" s="324"/>
      <c r="B49" s="325"/>
      <c r="C49" s="306" t="s">
        <v>176</v>
      </c>
      <c r="D49" s="297"/>
      <c r="E49" s="306" t="s">
        <v>176</v>
      </c>
      <c r="F49" s="297"/>
      <c r="G49" s="306" t="s">
        <v>176</v>
      </c>
      <c r="H49" s="297"/>
      <c r="I49" s="307"/>
      <c r="J49" s="283"/>
    </row>
    <row r="50" spans="1:10" ht="15" thickTop="1">
      <c r="A50" s="257"/>
      <c r="B50" s="257"/>
      <c r="C50" s="257"/>
      <c r="D50" s="257"/>
      <c r="E50" s="257"/>
      <c r="F50" s="257"/>
      <c r="G50" s="257"/>
      <c r="H50" s="257"/>
      <c r="I50" s="257"/>
      <c r="J50" s="283"/>
    </row>
    <row r="51" spans="1:10">
      <c r="A51" s="257"/>
      <c r="B51" s="257"/>
      <c r="C51" s="257"/>
      <c r="D51" s="257"/>
      <c r="E51" s="257"/>
      <c r="F51" s="257"/>
      <c r="G51" s="257"/>
      <c r="H51" s="257"/>
      <c r="I51" s="257"/>
      <c r="J51" s="283"/>
    </row>
  </sheetData>
  <mergeCells count="36"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9:A40"/>
    <mergeCell ref="B39:B40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I26">
    <cfRule type="cellIs" dxfId="22" priority="6" stopIfTrue="1" operator="equal">
      <formula>"Cảnh báo - lỗi!!"</formula>
    </cfRule>
  </conditionalFormatting>
  <conditionalFormatting sqref="C29:I34 C38:I38">
    <cfRule type="cellIs" dxfId="21" priority="5" stopIfTrue="1" operator="equal">
      <formula>"Cảnh báo - lỗi!!"</formula>
    </cfRule>
  </conditionalFormatting>
  <conditionalFormatting sqref="C41:I46">
    <cfRule type="cellIs" dxfId="20" priority="7" stopIfTrue="1" operator="equal">
      <formula>"Cảnh báo - lỗi!!"</formula>
    </cfRule>
  </conditionalFormatting>
  <conditionalFormatting sqref="C35:I37">
    <cfRule type="cellIs" dxfId="19" priority="4" stopIfTrue="1" operator="equal">
      <formula>"Cảnh báo - lỗi!!"</formula>
    </cfRule>
  </conditionalFormatting>
  <conditionalFormatting sqref="C47:I49">
    <cfRule type="cellIs" dxfId="18" priority="3" stopIfTrue="1" operator="equal">
      <formula>"Cảnh báo - lỗi!!"</formula>
    </cfRule>
  </conditionalFormatting>
  <conditionalFormatting sqref="C5:G13">
    <cfRule type="cellIs" dxfId="17" priority="2" stopIfTrue="1" operator="equal">
      <formula>"Cảnh báo - lỗi!!"</formula>
    </cfRule>
  </conditionalFormatting>
  <conditionalFormatting sqref="H5:I13">
    <cfRule type="cellIs" dxfId="16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A118-5AD7-46CC-9F85-F32AFC1B3B05}">
  <sheetPr>
    <tabColor rgb="FFFFFF00"/>
  </sheetPr>
  <dimension ref="A1:K22"/>
  <sheetViews>
    <sheetView zoomScale="55" zoomScaleNormal="55" workbookViewId="0">
      <selection activeCell="M20" sqref="M20"/>
    </sheetView>
  </sheetViews>
  <sheetFormatPr defaultColWidth="9.109375" defaultRowHeight="13.8"/>
  <cols>
    <col min="1" max="1" width="23.6640625" style="23" customWidth="1"/>
    <col min="2" max="2" width="18.5546875" style="24" customWidth="1"/>
    <col min="3" max="7" width="30.109375" style="1" customWidth="1"/>
    <col min="8" max="8" width="26.6640625" style="1" customWidth="1"/>
    <col min="9" max="14" width="9.109375" style="1"/>
    <col min="15" max="15" width="13.5546875" style="1" customWidth="1"/>
    <col min="16" max="16" width="9.109375" style="1"/>
    <col min="17" max="17" width="28.33203125" style="1" customWidth="1"/>
    <col min="18" max="16384" width="9.109375" style="1"/>
  </cols>
  <sheetData>
    <row r="1" spans="1:11" ht="27" customHeight="1">
      <c r="A1" s="329" t="s">
        <v>0</v>
      </c>
      <c r="B1" s="329"/>
      <c r="C1" s="330" t="s">
        <v>1</v>
      </c>
      <c r="D1" s="330"/>
      <c r="E1" s="330"/>
      <c r="F1" s="330"/>
      <c r="G1" s="330"/>
    </row>
    <row r="2" spans="1:11" s="2" customFormat="1" ht="24" customHeight="1">
      <c r="A2" s="331" t="s">
        <v>2</v>
      </c>
      <c r="B2" s="331"/>
      <c r="C2" s="332" t="s">
        <v>3</v>
      </c>
      <c r="D2" s="332"/>
      <c r="E2" s="332"/>
      <c r="F2" s="333" t="s">
        <v>4</v>
      </c>
      <c r="G2" s="333"/>
      <c r="K2" s="1"/>
    </row>
    <row r="3" spans="1:11" ht="43.5" customHeight="1">
      <c r="A3" s="334" t="s">
        <v>5</v>
      </c>
      <c r="B3" s="336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11" ht="25.5" customHeight="1">
      <c r="A4" s="335"/>
      <c r="B4" s="337"/>
      <c r="C4" s="4">
        <v>20</v>
      </c>
      <c r="D4" s="4">
        <v>7</v>
      </c>
      <c r="E4" s="4"/>
      <c r="F4" s="4">
        <v>8</v>
      </c>
      <c r="G4" s="4">
        <v>7</v>
      </c>
      <c r="H4" s="5">
        <f>SUM(C4:G4)</f>
        <v>42</v>
      </c>
    </row>
    <row r="5" spans="1:11" ht="38.25" customHeight="1">
      <c r="A5" s="6"/>
      <c r="B5" s="327" t="s">
        <v>12</v>
      </c>
      <c r="C5" s="7" t="s">
        <v>13</v>
      </c>
      <c r="D5" s="7"/>
      <c r="E5" s="7"/>
      <c r="F5" s="7" t="s">
        <v>13</v>
      </c>
      <c r="G5" s="7"/>
      <c r="H5" s="8" t="s">
        <v>14</v>
      </c>
    </row>
    <row r="6" spans="1:11" ht="33" customHeight="1">
      <c r="A6" s="9" t="s">
        <v>15</v>
      </c>
      <c r="B6" s="327"/>
      <c r="C6" s="10" t="s">
        <v>16</v>
      </c>
      <c r="D6" s="10"/>
      <c r="E6" s="10"/>
      <c r="F6" s="10" t="s">
        <v>16</v>
      </c>
      <c r="H6" s="11" t="s">
        <v>17</v>
      </c>
    </row>
    <row r="7" spans="1:11" ht="33" customHeight="1">
      <c r="A7" s="12" t="s">
        <v>18</v>
      </c>
      <c r="B7" s="328"/>
      <c r="C7" s="13" t="s">
        <v>19</v>
      </c>
      <c r="D7" s="13"/>
      <c r="E7" s="14"/>
      <c r="F7" s="13" t="s">
        <v>19</v>
      </c>
      <c r="G7" s="13"/>
      <c r="H7" s="11" t="s">
        <v>20</v>
      </c>
      <c r="I7" s="11"/>
    </row>
    <row r="8" spans="1:11" ht="29.25" customHeight="1">
      <c r="A8" s="6"/>
      <c r="B8" s="326" t="s">
        <v>12</v>
      </c>
      <c r="C8" s="7" t="s">
        <v>21</v>
      </c>
      <c r="D8" s="7"/>
      <c r="E8" s="7" t="s">
        <v>22</v>
      </c>
      <c r="F8" s="7" t="s">
        <v>21</v>
      </c>
      <c r="G8" s="7"/>
    </row>
    <row r="9" spans="1:11" ht="29.25" customHeight="1">
      <c r="A9" s="9" t="s">
        <v>23</v>
      </c>
      <c r="B9" s="327"/>
      <c r="C9" s="10" t="s">
        <v>24</v>
      </c>
      <c r="D9" s="10"/>
      <c r="E9" s="10" t="s">
        <v>25</v>
      </c>
      <c r="F9" s="10" t="s">
        <v>24</v>
      </c>
      <c r="G9" s="10"/>
      <c r="H9" s="15"/>
    </row>
    <row r="10" spans="1:11" ht="29.25" customHeight="1">
      <c r="A10" s="12">
        <f>A7+1</f>
        <v>45580</v>
      </c>
      <c r="B10" s="328"/>
      <c r="C10" s="16" t="s">
        <v>26</v>
      </c>
      <c r="D10" s="17"/>
      <c r="E10" s="14" t="s">
        <v>27</v>
      </c>
      <c r="F10" s="16" t="s">
        <v>26</v>
      </c>
      <c r="G10" s="17"/>
    </row>
    <row r="11" spans="1:11" ht="37.5" customHeight="1">
      <c r="A11" s="6"/>
      <c r="B11" s="326" t="s">
        <v>12</v>
      </c>
      <c r="C11" s="7" t="s">
        <v>13</v>
      </c>
      <c r="D11" s="7"/>
      <c r="E11" s="7" t="s">
        <v>22</v>
      </c>
      <c r="F11" s="7" t="s">
        <v>13</v>
      </c>
      <c r="G11" s="7"/>
    </row>
    <row r="12" spans="1:11" ht="29.25" customHeight="1">
      <c r="A12" s="9" t="s">
        <v>28</v>
      </c>
      <c r="B12" s="327"/>
      <c r="C12" s="10" t="s">
        <v>16</v>
      </c>
      <c r="D12" s="10"/>
      <c r="E12" s="18" t="s">
        <v>184</v>
      </c>
      <c r="F12" s="10" t="s">
        <v>16</v>
      </c>
      <c r="G12" s="10"/>
    </row>
    <row r="13" spans="1:11" ht="29.25" customHeight="1">
      <c r="A13" s="12">
        <f>A10+1</f>
        <v>45581</v>
      </c>
      <c r="B13" s="328"/>
      <c r="C13" s="13" t="s">
        <v>19</v>
      </c>
      <c r="D13" s="13"/>
      <c r="E13" s="14" t="s">
        <v>27</v>
      </c>
      <c r="F13" s="13" t="s">
        <v>19</v>
      </c>
      <c r="G13" s="13"/>
      <c r="H13" s="15"/>
    </row>
    <row r="14" spans="1:11" ht="41.25" customHeight="1">
      <c r="A14" s="19"/>
      <c r="B14" s="326" t="s">
        <v>12</v>
      </c>
      <c r="C14" s="7" t="s">
        <v>21</v>
      </c>
      <c r="D14" s="7"/>
      <c r="E14" s="7" t="s">
        <v>22</v>
      </c>
      <c r="F14" s="7" t="s">
        <v>21</v>
      </c>
      <c r="G14" s="7"/>
      <c r="H14" s="15"/>
    </row>
    <row r="15" spans="1:11" ht="30.75" customHeight="1">
      <c r="A15" s="9" t="s">
        <v>29</v>
      </c>
      <c r="B15" s="327"/>
      <c r="C15" s="10" t="s">
        <v>24</v>
      </c>
      <c r="D15" s="10"/>
      <c r="E15" s="18" t="s">
        <v>185</v>
      </c>
      <c r="F15" s="10" t="s">
        <v>24</v>
      </c>
      <c r="G15" s="10"/>
      <c r="H15" s="20" t="s">
        <v>30</v>
      </c>
    </row>
    <row r="16" spans="1:11" ht="30.75" customHeight="1">
      <c r="A16" s="12">
        <f>A13+1</f>
        <v>45582</v>
      </c>
      <c r="B16" s="328"/>
      <c r="C16" s="16" t="s">
        <v>26</v>
      </c>
      <c r="D16" s="17"/>
      <c r="E16" s="14" t="s">
        <v>27</v>
      </c>
      <c r="F16" s="16" t="s">
        <v>26</v>
      </c>
      <c r="G16" s="17"/>
      <c r="H16" s="15"/>
    </row>
    <row r="17" spans="1:8" ht="42.75" customHeight="1">
      <c r="A17" s="19"/>
      <c r="B17" s="326" t="s">
        <v>12</v>
      </c>
      <c r="C17" s="7" t="s">
        <v>31</v>
      </c>
      <c r="D17" s="7" t="s">
        <v>31</v>
      </c>
      <c r="E17" s="7" t="s">
        <v>31</v>
      </c>
      <c r="F17" s="7" t="s">
        <v>31</v>
      </c>
      <c r="G17" s="7" t="s">
        <v>31</v>
      </c>
      <c r="H17" s="15"/>
    </row>
    <row r="18" spans="1:8" ht="30.75" customHeight="1">
      <c r="A18" s="9" t="s">
        <v>32</v>
      </c>
      <c r="B18" s="327"/>
      <c r="C18" s="10" t="s">
        <v>33</v>
      </c>
      <c r="D18" s="10" t="s">
        <v>33</v>
      </c>
      <c r="E18" s="10" t="s">
        <v>33</v>
      </c>
      <c r="F18" s="10" t="s">
        <v>33</v>
      </c>
      <c r="G18" s="10" t="s">
        <v>33</v>
      </c>
    </row>
    <row r="19" spans="1:8" ht="30.75" customHeight="1">
      <c r="A19" s="12">
        <f>A16+1</f>
        <v>45583</v>
      </c>
      <c r="B19" s="328"/>
      <c r="C19" s="17" t="s">
        <v>34</v>
      </c>
      <c r="D19" s="17" t="s">
        <v>34</v>
      </c>
      <c r="E19" s="17" t="s">
        <v>34</v>
      </c>
      <c r="F19" s="17" t="s">
        <v>34</v>
      </c>
      <c r="G19" s="17" t="s">
        <v>34</v>
      </c>
    </row>
    <row r="20" spans="1:8" ht="43.5" customHeight="1">
      <c r="A20" s="19"/>
      <c r="B20" s="326" t="s">
        <v>12</v>
      </c>
      <c r="C20" s="7" t="s">
        <v>35</v>
      </c>
      <c r="D20" s="7" t="s">
        <v>35</v>
      </c>
      <c r="E20" s="7" t="s">
        <v>35</v>
      </c>
      <c r="F20" s="7" t="s">
        <v>35</v>
      </c>
      <c r="G20" s="7" t="s">
        <v>35</v>
      </c>
    </row>
    <row r="21" spans="1:8" ht="30.75" customHeight="1">
      <c r="A21" s="9" t="s">
        <v>36</v>
      </c>
      <c r="B21" s="327"/>
      <c r="C21" s="10" t="s">
        <v>37</v>
      </c>
      <c r="D21" s="10" t="s">
        <v>37</v>
      </c>
      <c r="E21" s="10" t="s">
        <v>37</v>
      </c>
      <c r="F21" s="10" t="s">
        <v>37</v>
      </c>
      <c r="G21" s="10" t="s">
        <v>37</v>
      </c>
    </row>
    <row r="22" spans="1:8" ht="30.75" customHeight="1">
      <c r="A22" s="12">
        <f>A19+1</f>
        <v>45584</v>
      </c>
      <c r="B22" s="328"/>
      <c r="C22" s="21" t="s">
        <v>38</v>
      </c>
      <c r="D22" s="21" t="s">
        <v>38</v>
      </c>
      <c r="E22" s="21" t="s">
        <v>38</v>
      </c>
      <c r="F22" s="21" t="s">
        <v>38</v>
      </c>
      <c r="G22" s="21" t="s">
        <v>38</v>
      </c>
      <c r="H22" s="22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CA92-1E77-4C51-BADF-176F6458B305}">
  <sheetPr>
    <tabColor rgb="FFFF0000"/>
  </sheetPr>
  <dimension ref="A1:AA1000"/>
  <sheetViews>
    <sheetView topLeftCell="A4" zoomScale="70" zoomScaleNormal="70" workbookViewId="0">
      <selection activeCell="C16" sqref="C16:F16"/>
    </sheetView>
  </sheetViews>
  <sheetFormatPr defaultColWidth="14.44140625" defaultRowHeight="14.4"/>
  <cols>
    <col min="1" max="1" width="12.6640625" style="88" customWidth="1"/>
    <col min="2" max="2" width="15.6640625" style="26" customWidth="1"/>
    <col min="3" max="6" width="28.6640625" style="26" customWidth="1"/>
    <col min="7" max="26" width="9.109375" style="26" customWidth="1"/>
    <col min="27" max="27" width="8" style="26" customWidth="1"/>
    <col min="28" max="16384" width="14.44140625" style="26"/>
  </cols>
  <sheetData>
    <row r="1" spans="1:27" ht="19.5" customHeight="1">
      <c r="A1" s="350" t="s">
        <v>0</v>
      </c>
      <c r="B1" s="351"/>
      <c r="C1" s="351"/>
      <c r="D1" s="352" t="s">
        <v>39</v>
      </c>
      <c r="E1" s="352"/>
      <c r="F1" s="351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  <c r="U1" s="28"/>
      <c r="V1" s="28"/>
      <c r="W1" s="28"/>
      <c r="X1" s="28"/>
      <c r="Y1" s="28"/>
      <c r="Z1" s="28"/>
      <c r="AA1" s="28"/>
    </row>
    <row r="2" spans="1:27" ht="18" customHeight="1">
      <c r="A2" s="353" t="s">
        <v>40</v>
      </c>
      <c r="B2" s="351"/>
      <c r="C2" s="351"/>
      <c r="D2" s="354" t="s">
        <v>41</v>
      </c>
      <c r="E2" s="354"/>
      <c r="F2" s="354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8"/>
      <c r="AA2" s="28"/>
    </row>
    <row r="3" spans="1:27" ht="12" customHeight="1" thickBot="1">
      <c r="A3" s="30"/>
      <c r="B3" s="31"/>
      <c r="C3" s="31"/>
      <c r="D3" s="32"/>
      <c r="E3" s="32"/>
      <c r="F3" s="33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/>
      <c r="U3" s="28"/>
      <c r="V3" s="28"/>
      <c r="W3" s="28"/>
      <c r="X3" s="28"/>
      <c r="Y3" s="28"/>
      <c r="Z3" s="28"/>
      <c r="AA3" s="28"/>
    </row>
    <row r="4" spans="1:27" ht="28.5" customHeight="1" thickBot="1">
      <c r="A4" s="34" t="s">
        <v>42</v>
      </c>
      <c r="B4" s="35" t="s">
        <v>6</v>
      </c>
      <c r="C4" s="36" t="s">
        <v>43</v>
      </c>
      <c r="D4" s="36" t="s">
        <v>44</v>
      </c>
      <c r="E4" s="36" t="s">
        <v>45</v>
      </c>
      <c r="F4" s="35" t="s">
        <v>46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8"/>
      <c r="V4" s="28"/>
      <c r="W4" s="28"/>
      <c r="X4" s="28"/>
      <c r="Y4" s="28"/>
      <c r="Z4" s="28"/>
      <c r="AA4" s="28"/>
    </row>
    <row r="5" spans="1:27" ht="16.5" customHeight="1">
      <c r="A5" s="37"/>
      <c r="B5" s="338" t="s">
        <v>47</v>
      </c>
      <c r="C5" s="38"/>
      <c r="D5" s="38"/>
      <c r="E5" s="38"/>
      <c r="F5" s="39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1"/>
      <c r="U5" s="41"/>
      <c r="V5" s="41"/>
      <c r="W5" s="41"/>
      <c r="X5" s="41"/>
      <c r="Y5" s="41"/>
      <c r="Z5" s="41"/>
      <c r="AA5" s="41"/>
    </row>
    <row r="6" spans="1:27" ht="16.5" customHeight="1">
      <c r="A6" s="42" t="s">
        <v>15</v>
      </c>
      <c r="B6" s="339"/>
      <c r="C6" s="43"/>
      <c r="D6" s="43"/>
      <c r="E6" s="43"/>
      <c r="F6" s="44"/>
      <c r="G6" s="40"/>
      <c r="H6" s="40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  <c r="U6" s="46"/>
      <c r="V6" s="46"/>
      <c r="W6" s="46"/>
      <c r="X6" s="46"/>
      <c r="Y6" s="46"/>
      <c r="Z6" s="46"/>
      <c r="AA6" s="46"/>
    </row>
    <row r="7" spans="1:27" ht="16.5" customHeight="1" thickBot="1">
      <c r="A7" s="47">
        <v>45579</v>
      </c>
      <c r="B7" s="340"/>
      <c r="C7" s="48"/>
      <c r="D7" s="48"/>
      <c r="E7" s="48"/>
      <c r="F7" s="4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  <c r="U7" s="41"/>
      <c r="V7" s="41"/>
      <c r="W7" s="41"/>
      <c r="X7" s="41"/>
      <c r="Y7" s="41"/>
      <c r="Z7" s="41"/>
      <c r="AA7" s="41"/>
    </row>
    <row r="8" spans="1:27" ht="16.5" customHeight="1">
      <c r="A8" s="37"/>
      <c r="B8" s="338" t="s">
        <v>47</v>
      </c>
      <c r="C8" s="38"/>
      <c r="D8" s="38"/>
      <c r="E8" s="38"/>
      <c r="F8" s="3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  <c r="U8" s="28"/>
      <c r="V8" s="28"/>
      <c r="W8" s="28"/>
      <c r="X8" s="28"/>
      <c r="Y8" s="28"/>
      <c r="Z8" s="28"/>
      <c r="AA8" s="28"/>
    </row>
    <row r="9" spans="1:27" ht="16.5" customHeight="1">
      <c r="A9" s="50" t="s">
        <v>23</v>
      </c>
      <c r="B9" s="339"/>
      <c r="C9" s="43"/>
      <c r="D9" s="43"/>
      <c r="E9" s="43"/>
      <c r="F9" s="44"/>
      <c r="G9" s="51"/>
      <c r="H9" s="51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53"/>
      <c r="V9" s="53"/>
      <c r="W9" s="53"/>
      <c r="X9" s="53"/>
      <c r="Y9" s="53"/>
      <c r="Z9" s="53"/>
      <c r="AA9" s="53"/>
    </row>
    <row r="10" spans="1:27" ht="16.5" customHeight="1" thickBot="1">
      <c r="A10" s="50">
        <f>A7+1</f>
        <v>45580</v>
      </c>
      <c r="B10" s="340"/>
      <c r="C10" s="48"/>
      <c r="D10" s="48"/>
      <c r="E10" s="48"/>
      <c r="F10" s="49"/>
      <c r="G10" s="27"/>
      <c r="H10" s="27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5"/>
      <c r="U10" s="55"/>
      <c r="V10" s="55"/>
      <c r="W10" s="55"/>
      <c r="X10" s="55"/>
      <c r="Y10" s="55"/>
      <c r="Z10" s="55"/>
      <c r="AA10" s="55"/>
    </row>
    <row r="11" spans="1:27" ht="16.5" customHeight="1">
      <c r="A11" s="37"/>
      <c r="B11" s="338" t="s">
        <v>47</v>
      </c>
      <c r="C11" s="38"/>
      <c r="D11" s="38"/>
      <c r="E11" s="38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1"/>
      <c r="U11" s="41"/>
      <c r="V11" s="41"/>
      <c r="W11" s="41"/>
      <c r="X11" s="41"/>
      <c r="Y11" s="41"/>
      <c r="Z11" s="41"/>
      <c r="AA11" s="41"/>
    </row>
    <row r="12" spans="1:27" ht="16.5" customHeight="1">
      <c r="A12" s="50" t="s">
        <v>48</v>
      </c>
      <c r="B12" s="339"/>
      <c r="C12" s="43"/>
      <c r="D12" s="43"/>
      <c r="E12" s="43"/>
      <c r="F12" s="44"/>
      <c r="G12" s="40"/>
      <c r="H12" s="40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  <c r="U12" s="46"/>
      <c r="V12" s="46"/>
      <c r="W12" s="46"/>
      <c r="X12" s="46"/>
      <c r="Y12" s="46"/>
      <c r="Z12" s="46"/>
      <c r="AA12" s="46"/>
    </row>
    <row r="13" spans="1:27" ht="16.5" customHeight="1" thickBot="1">
      <c r="A13" s="50">
        <f>A7+2</f>
        <v>45581</v>
      </c>
      <c r="B13" s="340"/>
      <c r="C13" s="48"/>
      <c r="D13" s="48"/>
      <c r="E13" s="48"/>
      <c r="F13" s="49"/>
      <c r="G13" s="40"/>
      <c r="H13" s="40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  <c r="U13" s="46"/>
      <c r="V13" s="46"/>
      <c r="W13" s="46"/>
      <c r="X13" s="46"/>
      <c r="Y13" s="46"/>
      <c r="Z13" s="46"/>
      <c r="AA13" s="46"/>
    </row>
    <row r="14" spans="1:27" ht="16.5" customHeight="1">
      <c r="A14" s="37"/>
      <c r="B14" s="338" t="s">
        <v>47</v>
      </c>
      <c r="C14" s="341" t="s">
        <v>49</v>
      </c>
      <c r="D14" s="342"/>
      <c r="E14" s="342"/>
      <c r="F14" s="343"/>
      <c r="G14" s="40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ht="16.5" customHeight="1">
      <c r="A15" s="50" t="s">
        <v>50</v>
      </c>
      <c r="B15" s="339"/>
      <c r="C15" s="355" t="s">
        <v>51</v>
      </c>
      <c r="D15" s="356"/>
      <c r="E15" s="356"/>
      <c r="F15" s="357"/>
      <c r="G15" s="40"/>
      <c r="H15" s="56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ht="16.5" customHeight="1" thickBot="1">
      <c r="A16" s="50">
        <f>A7+3</f>
        <v>45582</v>
      </c>
      <c r="B16" s="340"/>
      <c r="C16" s="347" t="s">
        <v>52</v>
      </c>
      <c r="D16" s="348"/>
      <c r="E16" s="348"/>
      <c r="F16" s="349"/>
      <c r="G16" s="40"/>
      <c r="H16" s="56"/>
      <c r="I16" s="58"/>
      <c r="J16" s="58"/>
      <c r="K16" s="58"/>
      <c r="L16" s="58"/>
      <c r="M16" s="58"/>
      <c r="N16" s="58"/>
      <c r="O16" s="58"/>
      <c r="P16" s="58"/>
      <c r="Q16" s="58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:27" ht="15" customHeight="1">
      <c r="A17" s="37"/>
      <c r="B17" s="338" t="s">
        <v>53</v>
      </c>
      <c r="C17" s="341" t="s">
        <v>49</v>
      </c>
      <c r="D17" s="342"/>
      <c r="E17" s="342"/>
      <c r="F17" s="343"/>
      <c r="G17" s="40"/>
      <c r="H17" s="60"/>
      <c r="I17" s="58"/>
      <c r="J17" s="58"/>
      <c r="K17" s="58"/>
      <c r="L17" s="58"/>
      <c r="M17" s="58"/>
      <c r="N17" s="58"/>
      <c r="O17" s="58"/>
      <c r="P17" s="58"/>
      <c r="Q17" s="58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 ht="16.5" customHeight="1">
      <c r="A18" s="50"/>
      <c r="B18" s="339"/>
      <c r="C18" s="344" t="s">
        <v>54</v>
      </c>
      <c r="D18" s="345"/>
      <c r="E18" s="345"/>
      <c r="F18" s="346"/>
      <c r="G18" s="40"/>
      <c r="H18" s="56"/>
      <c r="I18" s="58"/>
      <c r="J18" s="58"/>
      <c r="K18" s="58"/>
      <c r="L18" s="58"/>
      <c r="M18" s="58"/>
      <c r="N18" s="58"/>
      <c r="O18" s="58"/>
      <c r="P18" s="58"/>
      <c r="Q18" s="58"/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1:27" ht="16.5" customHeight="1" thickBot="1">
      <c r="A19" s="50" t="s">
        <v>32</v>
      </c>
      <c r="B19" s="340"/>
      <c r="C19" s="347" t="s">
        <v>52</v>
      </c>
      <c r="D19" s="348"/>
      <c r="E19" s="348"/>
      <c r="F19" s="349"/>
      <c r="G19" s="40"/>
      <c r="H19" s="56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1:27" ht="16.5" customHeight="1">
      <c r="A20" s="50">
        <f>A7+4</f>
        <v>45583</v>
      </c>
      <c r="B20" s="338" t="s">
        <v>47</v>
      </c>
      <c r="C20" s="341" t="s">
        <v>49</v>
      </c>
      <c r="D20" s="342"/>
      <c r="E20" s="342"/>
      <c r="F20" s="343"/>
      <c r="G20" s="51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6.5" customHeight="1">
      <c r="A21" s="50"/>
      <c r="B21" s="339"/>
      <c r="C21" s="355" t="s">
        <v>51</v>
      </c>
      <c r="D21" s="356"/>
      <c r="E21" s="356"/>
      <c r="F21" s="357"/>
      <c r="G21" s="27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27" ht="16.5" customHeight="1" thickBot="1">
      <c r="A22" s="61"/>
      <c r="B22" s="340"/>
      <c r="C22" s="347" t="s">
        <v>52</v>
      </c>
      <c r="D22" s="348"/>
      <c r="E22" s="348"/>
      <c r="F22" s="349"/>
      <c r="G22" s="40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ht="16.5" customHeight="1">
      <c r="A23" s="62"/>
      <c r="B23" s="358" t="s">
        <v>55</v>
      </c>
      <c r="C23" s="341" t="s">
        <v>49</v>
      </c>
      <c r="D23" s="342"/>
      <c r="E23" s="342"/>
      <c r="F23" s="343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6.5" customHeight="1">
      <c r="A24" s="63"/>
      <c r="B24" s="339"/>
      <c r="C24" s="344" t="s">
        <v>56</v>
      </c>
      <c r="D24" s="345"/>
      <c r="E24" s="345"/>
      <c r="F24" s="346"/>
      <c r="G24" s="40"/>
      <c r="H24" s="45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  <c r="U24" s="41"/>
      <c r="V24" s="41"/>
      <c r="W24" s="41"/>
      <c r="X24" s="41"/>
      <c r="Y24" s="41"/>
      <c r="Z24" s="41"/>
      <c r="AA24" s="41"/>
    </row>
    <row r="25" spans="1:27" ht="16.5" customHeight="1" thickBot="1">
      <c r="A25" s="63"/>
      <c r="B25" s="339"/>
      <c r="C25" s="347" t="s">
        <v>52</v>
      </c>
      <c r="D25" s="348"/>
      <c r="E25" s="348"/>
      <c r="F25" s="34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1"/>
      <c r="U25" s="41"/>
      <c r="V25" s="41"/>
      <c r="W25" s="41"/>
      <c r="X25" s="41"/>
      <c r="Y25" s="41"/>
      <c r="Z25" s="41"/>
      <c r="AA25" s="41"/>
    </row>
    <row r="26" spans="1:27" ht="16.5" customHeight="1">
      <c r="A26" s="50" t="s">
        <v>36</v>
      </c>
      <c r="B26" s="338" t="s">
        <v>57</v>
      </c>
      <c r="C26" s="341" t="s">
        <v>49</v>
      </c>
      <c r="D26" s="342"/>
      <c r="E26" s="342"/>
      <c r="F26" s="343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  <c r="U26" s="41"/>
      <c r="V26" s="41"/>
      <c r="W26" s="41"/>
      <c r="X26" s="41"/>
      <c r="Y26" s="41"/>
      <c r="Z26" s="41"/>
      <c r="AA26" s="41"/>
    </row>
    <row r="27" spans="1:27" ht="16.5" customHeight="1">
      <c r="A27" s="50">
        <f>A7+5</f>
        <v>45584</v>
      </c>
      <c r="B27" s="339"/>
      <c r="C27" s="344" t="s">
        <v>56</v>
      </c>
      <c r="D27" s="345"/>
      <c r="E27" s="345"/>
      <c r="F27" s="346"/>
      <c r="G27" s="2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46"/>
      <c r="V27" s="46"/>
      <c r="W27" s="46"/>
      <c r="X27" s="46"/>
      <c r="Y27" s="46"/>
      <c r="Z27" s="46"/>
      <c r="AA27" s="46"/>
    </row>
    <row r="28" spans="1:27" ht="16.5" customHeight="1" thickBot="1">
      <c r="A28" s="42"/>
      <c r="B28" s="340"/>
      <c r="C28" s="347" t="s">
        <v>52</v>
      </c>
      <c r="D28" s="348"/>
      <c r="E28" s="348"/>
      <c r="F28" s="349"/>
      <c r="G28" s="51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41"/>
      <c r="V28" s="41"/>
      <c r="W28" s="41"/>
      <c r="X28" s="41"/>
      <c r="Y28" s="41"/>
      <c r="Z28" s="41"/>
      <c r="AA28" s="41"/>
    </row>
    <row r="29" spans="1:27" ht="16.5" customHeight="1">
      <c r="A29" s="50"/>
      <c r="B29" s="338" t="s">
        <v>47</v>
      </c>
      <c r="C29" s="341" t="s">
        <v>49</v>
      </c>
      <c r="D29" s="342"/>
      <c r="E29" s="342"/>
      <c r="F29" s="343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1"/>
      <c r="V29" s="41"/>
      <c r="W29" s="41"/>
      <c r="X29" s="41"/>
      <c r="Y29" s="41"/>
      <c r="Z29" s="41"/>
      <c r="AA29" s="41"/>
    </row>
    <row r="30" spans="1:27" ht="16.5" customHeight="1">
      <c r="A30" s="50"/>
      <c r="B30" s="339"/>
      <c r="C30" s="355" t="s">
        <v>51</v>
      </c>
      <c r="D30" s="356"/>
      <c r="E30" s="356"/>
      <c r="F30" s="357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41"/>
      <c r="V30" s="41"/>
      <c r="W30" s="41"/>
      <c r="X30" s="41"/>
      <c r="Y30" s="41"/>
      <c r="Z30" s="41"/>
      <c r="AA30" s="41"/>
    </row>
    <row r="31" spans="1:27" ht="16.5" customHeight="1" thickBot="1">
      <c r="A31" s="65"/>
      <c r="B31" s="340"/>
      <c r="C31" s="347" t="s">
        <v>52</v>
      </c>
      <c r="D31" s="348"/>
      <c r="E31" s="348"/>
      <c r="F31" s="349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7"/>
      <c r="V31" s="67"/>
      <c r="W31" s="67"/>
      <c r="X31" s="67"/>
      <c r="Y31" s="67"/>
      <c r="Z31" s="67"/>
      <c r="AA31" s="67"/>
    </row>
    <row r="32" spans="1:27" ht="16.5" customHeight="1">
      <c r="A32" s="68"/>
      <c r="B32" s="358" t="s">
        <v>58</v>
      </c>
      <c r="C32" s="341" t="s">
        <v>49</v>
      </c>
      <c r="D32" s="342"/>
      <c r="E32" s="342"/>
      <c r="F32" s="343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1"/>
      <c r="U32" s="71"/>
      <c r="V32" s="71"/>
      <c r="W32" s="71"/>
      <c r="X32" s="71"/>
      <c r="Y32" s="71"/>
      <c r="Z32" s="71"/>
      <c r="AA32" s="71"/>
    </row>
    <row r="33" spans="1:27" ht="16.5" customHeight="1">
      <c r="A33" s="42"/>
      <c r="B33" s="339"/>
      <c r="C33" s="355" t="s">
        <v>51</v>
      </c>
      <c r="D33" s="356"/>
      <c r="E33" s="356"/>
      <c r="F33" s="357"/>
      <c r="G33" s="69"/>
      <c r="H33" s="69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71"/>
      <c r="V33" s="71"/>
      <c r="W33" s="71"/>
      <c r="X33" s="71"/>
      <c r="Y33" s="71"/>
      <c r="Z33" s="71"/>
      <c r="AA33" s="71"/>
    </row>
    <row r="34" spans="1:27" ht="16.5" customHeight="1" thickBot="1">
      <c r="A34" s="42"/>
      <c r="B34" s="339"/>
      <c r="C34" s="347" t="s">
        <v>52</v>
      </c>
      <c r="D34" s="348"/>
      <c r="E34" s="348"/>
      <c r="F34" s="349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  <c r="U34" s="73"/>
      <c r="V34" s="73"/>
      <c r="W34" s="73"/>
      <c r="X34" s="73"/>
      <c r="Y34" s="73"/>
      <c r="Z34" s="73"/>
      <c r="AA34" s="73"/>
    </row>
    <row r="35" spans="1:27" ht="16.5" customHeight="1">
      <c r="A35" s="50" t="s">
        <v>59</v>
      </c>
      <c r="B35" s="338" t="s">
        <v>60</v>
      </c>
      <c r="C35" s="341" t="s">
        <v>49</v>
      </c>
      <c r="D35" s="342"/>
      <c r="E35" s="342"/>
      <c r="F35" s="3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/>
      <c r="U35" s="73"/>
      <c r="V35" s="73"/>
      <c r="W35" s="73"/>
      <c r="X35" s="73"/>
      <c r="Y35" s="73"/>
      <c r="Z35" s="73"/>
      <c r="AA35" s="73"/>
    </row>
    <row r="36" spans="1:27" ht="16.5" customHeight="1">
      <c r="A36" s="50">
        <f>A7+6</f>
        <v>45585</v>
      </c>
      <c r="B36" s="339"/>
      <c r="C36" s="355" t="s">
        <v>51</v>
      </c>
      <c r="D36" s="356"/>
      <c r="E36" s="356"/>
      <c r="F36" s="357"/>
      <c r="G36" s="72"/>
      <c r="H36" s="72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5"/>
      <c r="U36" s="75"/>
      <c r="V36" s="75"/>
      <c r="W36" s="75"/>
      <c r="X36" s="75"/>
      <c r="Y36" s="75"/>
      <c r="Z36" s="75"/>
      <c r="AA36" s="75"/>
    </row>
    <row r="37" spans="1:27" ht="16.5" customHeight="1" thickBot="1">
      <c r="A37" s="63"/>
      <c r="B37" s="340"/>
      <c r="C37" s="347" t="s">
        <v>52</v>
      </c>
      <c r="D37" s="348"/>
      <c r="E37" s="348"/>
      <c r="F37" s="349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3"/>
      <c r="U37" s="73"/>
      <c r="V37" s="73"/>
      <c r="W37" s="73"/>
      <c r="X37" s="73"/>
      <c r="Y37" s="73"/>
      <c r="Z37" s="73"/>
      <c r="AA37" s="73"/>
    </row>
    <row r="38" spans="1:27" ht="16.5" customHeight="1">
      <c r="A38" s="76"/>
      <c r="B38" s="338" t="s">
        <v>61</v>
      </c>
      <c r="C38" s="341" t="s">
        <v>49</v>
      </c>
      <c r="D38" s="342"/>
      <c r="E38" s="342"/>
      <c r="F38" s="3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3"/>
      <c r="U38" s="73"/>
      <c r="V38" s="73"/>
      <c r="W38" s="73"/>
      <c r="X38" s="73"/>
      <c r="Y38" s="73"/>
      <c r="Z38" s="73"/>
      <c r="AA38" s="73"/>
    </row>
    <row r="39" spans="1:27" ht="16.5" customHeight="1">
      <c r="A39" s="63"/>
      <c r="B39" s="339"/>
      <c r="C39" s="355" t="s">
        <v>51</v>
      </c>
      <c r="D39" s="356"/>
      <c r="E39" s="356"/>
      <c r="F39" s="357"/>
      <c r="G39" s="72"/>
      <c r="H39" s="72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5"/>
      <c r="U39" s="75"/>
      <c r="V39" s="75"/>
      <c r="W39" s="75"/>
      <c r="X39" s="75"/>
      <c r="Y39" s="75"/>
      <c r="Z39" s="75"/>
      <c r="AA39" s="75"/>
    </row>
    <row r="40" spans="1:27" ht="16.5" customHeight="1" thickBot="1">
      <c r="A40" s="77"/>
      <c r="B40" s="340"/>
      <c r="C40" s="347" t="s">
        <v>52</v>
      </c>
      <c r="D40" s="348"/>
      <c r="E40" s="348"/>
      <c r="F40" s="349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3"/>
      <c r="U40" s="73"/>
      <c r="V40" s="73"/>
      <c r="W40" s="73"/>
      <c r="X40" s="73"/>
      <c r="Y40" s="73"/>
      <c r="Z40" s="73"/>
      <c r="AA40" s="73"/>
    </row>
    <row r="41" spans="1:27" ht="15.75" customHeight="1">
      <c r="A41" s="78"/>
      <c r="B41" s="79"/>
      <c r="C41" s="80"/>
      <c r="D41" s="81"/>
      <c r="E41" s="81"/>
      <c r="F41" s="82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  <c r="U41" s="28"/>
      <c r="V41" s="28"/>
      <c r="W41" s="28"/>
      <c r="X41" s="28"/>
      <c r="Y41" s="28"/>
      <c r="Z41" s="28"/>
      <c r="AA41" s="28"/>
    </row>
    <row r="42" spans="1:27" ht="13.5" customHeight="1">
      <c r="A42" s="83"/>
      <c r="B42" s="25"/>
      <c r="C42" s="25"/>
      <c r="D42" s="82"/>
      <c r="E42" s="82"/>
      <c r="F42" s="8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5.75" customHeight="1">
      <c r="A43" s="83"/>
      <c r="B43" s="25"/>
      <c r="C43" s="25"/>
      <c r="D43" s="85"/>
      <c r="E43" s="85"/>
      <c r="F43" s="82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8"/>
      <c r="U43" s="28"/>
      <c r="V43" s="28"/>
      <c r="W43" s="28"/>
      <c r="X43" s="28"/>
      <c r="Y43" s="28"/>
      <c r="Z43" s="28"/>
      <c r="AA43" s="27"/>
    </row>
    <row r="44" spans="1:27" ht="15.75" customHeight="1">
      <c r="A44" s="83"/>
      <c r="B44" s="25"/>
      <c r="C44" s="25"/>
      <c r="D44" s="85"/>
      <c r="E44" s="85"/>
      <c r="F44" s="82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8"/>
      <c r="U44" s="28"/>
      <c r="V44" s="28"/>
      <c r="W44" s="28"/>
      <c r="X44" s="28"/>
      <c r="Y44" s="28"/>
      <c r="Z44" s="28"/>
      <c r="AA44" s="27"/>
    </row>
    <row r="45" spans="1:27" ht="15.75" customHeight="1">
      <c r="A45" s="83"/>
      <c r="B45" s="25"/>
      <c r="C45" s="25"/>
      <c r="D45" s="85"/>
      <c r="E45" s="85"/>
      <c r="F45" s="82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  <c r="U45" s="28"/>
      <c r="V45" s="28"/>
      <c r="W45" s="28"/>
      <c r="X45" s="28"/>
      <c r="Y45" s="28"/>
      <c r="Z45" s="28"/>
      <c r="AA45" s="27"/>
    </row>
    <row r="46" spans="1:27" ht="15.75" customHeight="1">
      <c r="A46" s="29"/>
      <c r="B46" s="25"/>
      <c r="C46" s="25"/>
      <c r="D46" s="85"/>
      <c r="E46" s="85"/>
      <c r="F46" s="82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  <c r="U46" s="28"/>
      <c r="V46" s="28"/>
      <c r="W46" s="28"/>
      <c r="X46" s="28"/>
      <c r="Y46" s="28"/>
      <c r="Z46" s="28"/>
      <c r="AA46" s="27"/>
    </row>
    <row r="47" spans="1:27" ht="12" customHeight="1">
      <c r="A47" s="83"/>
      <c r="B47" s="86"/>
      <c r="C47" s="86"/>
      <c r="D47" s="87"/>
      <c r="E47" s="87"/>
      <c r="F47" s="82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8"/>
      <c r="U47" s="28"/>
      <c r="V47" s="28"/>
      <c r="W47" s="28"/>
      <c r="X47" s="28"/>
      <c r="Y47" s="28"/>
      <c r="Z47" s="28"/>
      <c r="AA47" s="27"/>
    </row>
    <row r="48" spans="1:27" ht="15.75" customHeight="1">
      <c r="A48" s="83"/>
      <c r="B48" s="31"/>
      <c r="C48" s="31"/>
      <c r="D48" s="87"/>
      <c r="E48" s="87"/>
      <c r="F48" s="82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  <c r="U48" s="28"/>
      <c r="V48" s="28"/>
      <c r="W48" s="28"/>
      <c r="X48" s="28"/>
      <c r="Y48" s="28"/>
      <c r="Z48" s="28"/>
      <c r="AA48" s="28"/>
    </row>
    <row r="49" spans="1:27" ht="15.75" customHeight="1">
      <c r="A49" s="83"/>
      <c r="B49" s="31"/>
      <c r="C49" s="31"/>
      <c r="D49" s="87"/>
      <c r="E49" s="87"/>
      <c r="F49" s="82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8"/>
      <c r="U49" s="28"/>
      <c r="V49" s="28"/>
      <c r="W49" s="28"/>
      <c r="X49" s="28"/>
      <c r="Y49" s="28"/>
      <c r="Z49" s="28"/>
      <c r="AA49" s="28"/>
    </row>
    <row r="50" spans="1:27" ht="15.75" customHeight="1">
      <c r="A50" s="83"/>
      <c r="B50" s="31"/>
      <c r="C50" s="31"/>
      <c r="D50" s="87"/>
      <c r="E50" s="87"/>
      <c r="F50" s="82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  <c r="U50" s="28"/>
      <c r="V50" s="28"/>
      <c r="W50" s="28"/>
      <c r="X50" s="28"/>
      <c r="Y50" s="28"/>
      <c r="Z50" s="28"/>
      <c r="AA50" s="28"/>
    </row>
    <row r="51" spans="1:27" ht="15.75" customHeight="1">
      <c r="A51" s="83"/>
      <c r="B51" s="31"/>
      <c r="C51" s="31"/>
      <c r="D51" s="87"/>
      <c r="E51" s="87"/>
      <c r="F51" s="82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  <c r="U51" s="28"/>
      <c r="V51" s="28"/>
      <c r="W51" s="28"/>
      <c r="X51" s="28"/>
      <c r="Y51" s="28"/>
      <c r="Z51" s="28"/>
      <c r="AA51" s="28"/>
    </row>
    <row r="52" spans="1:27" ht="15.75" customHeight="1">
      <c r="A52" s="83"/>
      <c r="B52" s="31"/>
      <c r="C52" s="31"/>
      <c r="D52" s="87"/>
      <c r="E52" s="87"/>
      <c r="F52" s="82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8"/>
      <c r="W52" s="28"/>
      <c r="X52" s="28"/>
      <c r="Y52" s="28"/>
      <c r="Z52" s="28"/>
      <c r="AA52" s="28"/>
    </row>
    <row r="53" spans="1:27" ht="15.75" customHeight="1">
      <c r="A53" s="83"/>
      <c r="B53" s="31"/>
      <c r="C53" s="31"/>
      <c r="D53" s="87"/>
      <c r="E53" s="87"/>
      <c r="F53" s="82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8"/>
      <c r="W53" s="28"/>
      <c r="X53" s="28"/>
      <c r="Y53" s="28"/>
      <c r="Z53" s="28"/>
      <c r="AA53" s="28"/>
    </row>
    <row r="54" spans="1:27" ht="15.75" customHeight="1">
      <c r="A54" s="83"/>
      <c r="B54" s="31"/>
      <c r="C54" s="31"/>
      <c r="D54" s="87"/>
      <c r="E54" s="87"/>
      <c r="F54" s="82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8"/>
      <c r="U54" s="28"/>
      <c r="V54" s="28"/>
      <c r="W54" s="28"/>
      <c r="X54" s="28"/>
      <c r="Y54" s="28"/>
      <c r="Z54" s="28"/>
      <c r="AA54" s="28"/>
    </row>
    <row r="55" spans="1:27" ht="15.75" customHeight="1">
      <c r="A55" s="83"/>
      <c r="B55" s="31"/>
      <c r="C55" s="31"/>
      <c r="D55" s="87"/>
      <c r="E55" s="87"/>
      <c r="F55" s="82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8"/>
      <c r="W55" s="28"/>
      <c r="X55" s="28"/>
      <c r="Y55" s="28"/>
      <c r="Z55" s="28"/>
      <c r="AA55" s="28"/>
    </row>
    <row r="56" spans="1:27" ht="15.75" customHeight="1">
      <c r="A56" s="83"/>
      <c r="B56" s="31"/>
      <c r="C56" s="31"/>
      <c r="D56" s="87"/>
      <c r="E56" s="87"/>
      <c r="F56" s="82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8"/>
      <c r="U56" s="28"/>
      <c r="V56" s="28"/>
      <c r="W56" s="28"/>
      <c r="X56" s="28"/>
      <c r="Y56" s="28"/>
      <c r="Z56" s="28"/>
      <c r="AA56" s="28"/>
    </row>
    <row r="57" spans="1:27" ht="15.75" customHeight="1">
      <c r="A57" s="83"/>
      <c r="B57" s="31"/>
      <c r="C57" s="31"/>
      <c r="D57" s="87"/>
      <c r="E57" s="87"/>
      <c r="F57" s="82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28"/>
      <c r="V57" s="28"/>
      <c r="W57" s="28"/>
      <c r="X57" s="28"/>
      <c r="Y57" s="28"/>
      <c r="Z57" s="28"/>
      <c r="AA57" s="28"/>
    </row>
    <row r="58" spans="1:27" ht="15.75" customHeight="1">
      <c r="A58" s="83"/>
      <c r="B58" s="31"/>
      <c r="C58" s="31"/>
      <c r="D58" s="87"/>
      <c r="E58" s="87"/>
      <c r="F58" s="82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8"/>
      <c r="U58" s="28"/>
      <c r="V58" s="28"/>
      <c r="W58" s="28"/>
      <c r="X58" s="28"/>
      <c r="Y58" s="28"/>
      <c r="Z58" s="28"/>
      <c r="AA58" s="28"/>
    </row>
    <row r="59" spans="1:27" ht="15.75" customHeight="1">
      <c r="A59" s="83"/>
      <c r="B59" s="31"/>
      <c r="C59" s="31"/>
      <c r="D59" s="87"/>
      <c r="E59" s="87"/>
      <c r="F59" s="82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8"/>
      <c r="U59" s="28"/>
      <c r="V59" s="28"/>
      <c r="W59" s="28"/>
      <c r="X59" s="28"/>
      <c r="Y59" s="28"/>
      <c r="Z59" s="28"/>
      <c r="AA59" s="28"/>
    </row>
    <row r="60" spans="1:27" ht="15.75" customHeight="1">
      <c r="A60" s="83"/>
      <c r="B60" s="31"/>
      <c r="C60" s="31"/>
      <c r="D60" s="87"/>
      <c r="E60" s="87"/>
      <c r="F60" s="82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8"/>
      <c r="U60" s="28"/>
      <c r="V60" s="28"/>
      <c r="W60" s="28"/>
      <c r="X60" s="28"/>
      <c r="Y60" s="28"/>
      <c r="Z60" s="28"/>
      <c r="AA60" s="28"/>
    </row>
    <row r="61" spans="1:27" ht="15.75" customHeight="1">
      <c r="A61" s="83"/>
      <c r="B61" s="31"/>
      <c r="C61" s="31"/>
      <c r="D61" s="87"/>
      <c r="E61" s="87"/>
      <c r="F61" s="82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/>
      <c r="U61" s="28"/>
      <c r="V61" s="28"/>
      <c r="W61" s="28"/>
      <c r="X61" s="28"/>
      <c r="Y61" s="28"/>
      <c r="Z61" s="28"/>
      <c r="AA61" s="28"/>
    </row>
    <row r="62" spans="1:27" ht="15.75" customHeight="1">
      <c r="A62" s="83"/>
      <c r="B62" s="31"/>
      <c r="C62" s="31"/>
      <c r="D62" s="87"/>
      <c r="E62" s="87"/>
      <c r="F62" s="82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8"/>
      <c r="U62" s="28"/>
      <c r="V62" s="28"/>
      <c r="W62" s="28"/>
      <c r="X62" s="28"/>
      <c r="Y62" s="28"/>
      <c r="Z62" s="28"/>
      <c r="AA62" s="28"/>
    </row>
    <row r="63" spans="1:27" ht="15.75" customHeight="1">
      <c r="A63" s="83"/>
      <c r="B63" s="31"/>
      <c r="C63" s="31"/>
      <c r="D63" s="87"/>
      <c r="E63" s="87"/>
      <c r="F63" s="82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8"/>
      <c r="U63" s="28"/>
      <c r="V63" s="28"/>
      <c r="W63" s="28"/>
      <c r="X63" s="28"/>
      <c r="Y63" s="28"/>
      <c r="Z63" s="28"/>
      <c r="AA63" s="28"/>
    </row>
    <row r="64" spans="1:27" ht="15.75" customHeight="1">
      <c r="A64" s="83"/>
      <c r="B64" s="31"/>
      <c r="C64" s="31"/>
      <c r="D64" s="87"/>
      <c r="E64" s="87"/>
      <c r="F64" s="82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8"/>
      <c r="U64" s="28"/>
      <c r="V64" s="28"/>
      <c r="W64" s="28"/>
      <c r="X64" s="28"/>
      <c r="Y64" s="28"/>
      <c r="Z64" s="28"/>
      <c r="AA64" s="28"/>
    </row>
    <row r="65" spans="1:27" ht="15.75" customHeight="1">
      <c r="A65" s="83"/>
      <c r="B65" s="31"/>
      <c r="C65" s="31"/>
      <c r="D65" s="87"/>
      <c r="E65" s="87"/>
      <c r="F65" s="82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8"/>
      <c r="U65" s="28"/>
      <c r="V65" s="28"/>
      <c r="W65" s="28"/>
      <c r="X65" s="28"/>
      <c r="Y65" s="28"/>
      <c r="Z65" s="28"/>
      <c r="AA65" s="28"/>
    </row>
    <row r="66" spans="1:27" ht="15.75" customHeight="1">
      <c r="A66" s="83"/>
      <c r="B66" s="31"/>
      <c r="C66" s="31"/>
      <c r="D66" s="87"/>
      <c r="E66" s="87"/>
      <c r="F66" s="82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8"/>
      <c r="U66" s="28"/>
      <c r="V66" s="28"/>
      <c r="W66" s="28"/>
      <c r="X66" s="28"/>
      <c r="Y66" s="28"/>
      <c r="Z66" s="28"/>
      <c r="AA66" s="28"/>
    </row>
    <row r="67" spans="1:27" ht="15.75" customHeight="1">
      <c r="A67" s="83"/>
      <c r="B67" s="31"/>
      <c r="C67" s="31"/>
      <c r="D67" s="87"/>
      <c r="E67" s="87"/>
      <c r="F67" s="82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8"/>
      <c r="U67" s="28"/>
      <c r="V67" s="28"/>
      <c r="W67" s="28"/>
      <c r="X67" s="28"/>
      <c r="Y67" s="28"/>
      <c r="Z67" s="28"/>
      <c r="AA67" s="28"/>
    </row>
    <row r="68" spans="1:27" ht="15.75" customHeight="1">
      <c r="A68" s="83"/>
      <c r="B68" s="31"/>
      <c r="C68" s="31"/>
      <c r="D68" s="87"/>
      <c r="E68" s="87"/>
      <c r="F68" s="82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8"/>
      <c r="U68" s="28"/>
      <c r="V68" s="28"/>
      <c r="W68" s="28"/>
      <c r="X68" s="28"/>
      <c r="Y68" s="28"/>
      <c r="Z68" s="28"/>
      <c r="AA68" s="28"/>
    </row>
    <row r="69" spans="1:27" ht="15.75" customHeight="1">
      <c r="A69" s="83"/>
      <c r="B69" s="31"/>
      <c r="C69" s="31"/>
      <c r="D69" s="87"/>
      <c r="E69" s="87"/>
      <c r="F69" s="82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8"/>
      <c r="U69" s="28"/>
      <c r="V69" s="28"/>
      <c r="W69" s="28"/>
      <c r="X69" s="28"/>
      <c r="Y69" s="28"/>
      <c r="Z69" s="28"/>
      <c r="AA69" s="28"/>
    </row>
    <row r="70" spans="1:27" ht="15.75" customHeight="1">
      <c r="A70" s="83"/>
      <c r="B70" s="31"/>
      <c r="C70" s="31"/>
      <c r="D70" s="87"/>
      <c r="E70" s="87"/>
      <c r="F70" s="82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8"/>
      <c r="U70" s="28"/>
      <c r="V70" s="28"/>
      <c r="W70" s="28"/>
      <c r="X70" s="28"/>
      <c r="Y70" s="28"/>
      <c r="Z70" s="28"/>
      <c r="AA70" s="28"/>
    </row>
    <row r="71" spans="1:27" ht="15.75" customHeight="1">
      <c r="A71" s="83"/>
      <c r="B71" s="31"/>
      <c r="C71" s="31"/>
      <c r="D71" s="87"/>
      <c r="E71" s="87"/>
      <c r="F71" s="82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8"/>
      <c r="U71" s="28"/>
      <c r="V71" s="28"/>
      <c r="W71" s="28"/>
      <c r="X71" s="28"/>
      <c r="Y71" s="28"/>
      <c r="Z71" s="28"/>
      <c r="AA71" s="28"/>
    </row>
    <row r="72" spans="1:27" ht="15.75" customHeight="1">
      <c r="A72" s="83"/>
      <c r="B72" s="31"/>
      <c r="C72" s="31"/>
      <c r="D72" s="87"/>
      <c r="E72" s="87"/>
      <c r="F72" s="82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8"/>
      <c r="U72" s="28"/>
      <c r="V72" s="28"/>
      <c r="W72" s="28"/>
      <c r="X72" s="28"/>
      <c r="Y72" s="28"/>
      <c r="Z72" s="28"/>
      <c r="AA72" s="28"/>
    </row>
    <row r="73" spans="1:27" ht="15.75" customHeight="1">
      <c r="A73" s="83"/>
      <c r="B73" s="31"/>
      <c r="C73" s="31"/>
      <c r="D73" s="87"/>
      <c r="E73" s="87"/>
      <c r="F73" s="82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8"/>
      <c r="U73" s="28"/>
      <c r="V73" s="28"/>
      <c r="W73" s="28"/>
      <c r="X73" s="28"/>
      <c r="Y73" s="28"/>
      <c r="Z73" s="28"/>
      <c r="AA73" s="28"/>
    </row>
    <row r="74" spans="1:27" ht="15.75" customHeight="1">
      <c r="A74" s="83"/>
      <c r="B74" s="31"/>
      <c r="C74" s="31"/>
      <c r="D74" s="87"/>
      <c r="E74" s="87"/>
      <c r="F74" s="82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8"/>
      <c r="U74" s="28"/>
      <c r="V74" s="28"/>
      <c r="W74" s="28"/>
      <c r="X74" s="28"/>
      <c r="Y74" s="28"/>
      <c r="Z74" s="28"/>
      <c r="AA74" s="28"/>
    </row>
    <row r="75" spans="1:27" ht="15.75" customHeight="1">
      <c r="A75" s="83"/>
      <c r="B75" s="31"/>
      <c r="C75" s="31"/>
      <c r="D75" s="87"/>
      <c r="E75" s="87"/>
      <c r="F75" s="82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8"/>
      <c r="U75" s="28"/>
      <c r="V75" s="28"/>
      <c r="W75" s="28"/>
      <c r="X75" s="28"/>
      <c r="Y75" s="28"/>
      <c r="Z75" s="28"/>
      <c r="AA75" s="28"/>
    </row>
    <row r="76" spans="1:27" ht="15.75" customHeight="1">
      <c r="A76" s="83"/>
      <c r="B76" s="31"/>
      <c r="C76" s="31"/>
      <c r="D76" s="87"/>
      <c r="E76" s="87"/>
      <c r="F76" s="82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  <c r="Z76" s="28"/>
      <c r="AA76" s="28"/>
    </row>
    <row r="77" spans="1:27" ht="15.75" customHeight="1">
      <c r="A77" s="83"/>
      <c r="B77" s="31"/>
      <c r="C77" s="31"/>
      <c r="D77" s="87"/>
      <c r="E77" s="87"/>
      <c r="F77" s="82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8"/>
      <c r="U77" s="28"/>
      <c r="V77" s="28"/>
      <c r="W77" s="28"/>
      <c r="X77" s="28"/>
      <c r="Y77" s="28"/>
      <c r="Z77" s="28"/>
      <c r="AA77" s="28"/>
    </row>
    <row r="78" spans="1:27" ht="15.75" customHeight="1">
      <c r="A78" s="83"/>
      <c r="B78" s="31"/>
      <c r="C78" s="31"/>
      <c r="D78" s="87"/>
      <c r="E78" s="87"/>
      <c r="F78" s="82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8"/>
      <c r="U78" s="28"/>
      <c r="V78" s="28"/>
      <c r="W78" s="28"/>
      <c r="X78" s="28"/>
      <c r="Y78" s="28"/>
      <c r="Z78" s="28"/>
      <c r="AA78" s="28"/>
    </row>
    <row r="79" spans="1:27" ht="15.75" customHeight="1">
      <c r="A79" s="83"/>
      <c r="B79" s="31"/>
      <c r="C79" s="31"/>
      <c r="D79" s="87"/>
      <c r="E79" s="87"/>
      <c r="F79" s="82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8"/>
      <c r="U79" s="28"/>
      <c r="V79" s="28"/>
      <c r="W79" s="28"/>
      <c r="X79" s="28"/>
      <c r="Y79" s="28"/>
      <c r="Z79" s="28"/>
      <c r="AA79" s="28"/>
    </row>
    <row r="80" spans="1:27" ht="15.75" customHeight="1">
      <c r="A80" s="83"/>
      <c r="B80" s="31"/>
      <c r="C80" s="31"/>
      <c r="D80" s="87"/>
      <c r="E80" s="87"/>
      <c r="F80" s="82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8"/>
      <c r="U80" s="28"/>
      <c r="V80" s="28"/>
      <c r="W80" s="28"/>
      <c r="X80" s="28"/>
      <c r="Y80" s="28"/>
      <c r="Z80" s="28"/>
      <c r="AA80" s="28"/>
    </row>
    <row r="81" spans="1:27" ht="15.75" customHeight="1">
      <c r="A81" s="83"/>
      <c r="B81" s="31"/>
      <c r="C81" s="31"/>
      <c r="D81" s="87"/>
      <c r="E81" s="87"/>
      <c r="F81" s="82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8"/>
      <c r="U81" s="28"/>
      <c r="V81" s="28"/>
      <c r="W81" s="28"/>
      <c r="X81" s="28"/>
      <c r="Y81" s="28"/>
      <c r="Z81" s="28"/>
      <c r="AA81" s="28"/>
    </row>
    <row r="82" spans="1:27" ht="15.75" customHeight="1">
      <c r="A82" s="83"/>
      <c r="B82" s="31"/>
      <c r="C82" s="31"/>
      <c r="D82" s="87"/>
      <c r="E82" s="87"/>
      <c r="F82" s="82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8"/>
      <c r="U82" s="28"/>
      <c r="V82" s="28"/>
      <c r="W82" s="28"/>
      <c r="X82" s="28"/>
      <c r="Y82" s="28"/>
      <c r="Z82" s="28"/>
      <c r="AA82" s="28"/>
    </row>
    <row r="83" spans="1:27" ht="15.75" customHeight="1">
      <c r="A83" s="83"/>
      <c r="B83" s="31"/>
      <c r="C83" s="31"/>
      <c r="D83" s="87"/>
      <c r="E83" s="87"/>
      <c r="F83" s="82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8"/>
      <c r="U83" s="28"/>
      <c r="V83" s="28"/>
      <c r="W83" s="28"/>
      <c r="X83" s="28"/>
      <c r="Y83" s="28"/>
      <c r="Z83" s="28"/>
      <c r="AA83" s="28"/>
    </row>
    <row r="84" spans="1:27" ht="15.75" customHeight="1">
      <c r="A84" s="83"/>
      <c r="B84" s="31"/>
      <c r="C84" s="31"/>
      <c r="D84" s="87"/>
      <c r="E84" s="87"/>
      <c r="F84" s="82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8"/>
      <c r="U84" s="28"/>
      <c r="V84" s="28"/>
      <c r="W84" s="28"/>
      <c r="X84" s="28"/>
      <c r="Y84" s="28"/>
      <c r="Z84" s="28"/>
      <c r="AA84" s="28"/>
    </row>
    <row r="85" spans="1:27" ht="15.75" customHeight="1">
      <c r="A85" s="83"/>
      <c r="B85" s="31"/>
      <c r="C85" s="31"/>
      <c r="D85" s="87"/>
      <c r="E85" s="87"/>
      <c r="F85" s="82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8"/>
      <c r="U85" s="28"/>
      <c r="V85" s="28"/>
      <c r="W85" s="28"/>
      <c r="X85" s="28"/>
      <c r="Y85" s="28"/>
      <c r="Z85" s="28"/>
      <c r="AA85" s="28"/>
    </row>
    <row r="86" spans="1:27" ht="15.75" customHeight="1">
      <c r="A86" s="83"/>
      <c r="B86" s="31"/>
      <c r="C86" s="31"/>
      <c r="D86" s="87"/>
      <c r="E86" s="87"/>
      <c r="F86" s="82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8"/>
      <c r="U86" s="28"/>
      <c r="V86" s="28"/>
      <c r="W86" s="28"/>
      <c r="X86" s="28"/>
      <c r="Y86" s="28"/>
      <c r="Z86" s="28"/>
      <c r="AA86" s="28"/>
    </row>
    <row r="87" spans="1:27" ht="15.75" customHeight="1">
      <c r="A87" s="83"/>
      <c r="B87" s="31"/>
      <c r="C87" s="31"/>
      <c r="D87" s="87"/>
      <c r="E87" s="87"/>
      <c r="F87" s="82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8"/>
      <c r="U87" s="28"/>
      <c r="V87" s="28"/>
      <c r="W87" s="28"/>
      <c r="X87" s="28"/>
      <c r="Y87" s="28"/>
      <c r="Z87" s="28"/>
      <c r="AA87" s="28"/>
    </row>
    <row r="88" spans="1:27" ht="15.75" customHeight="1">
      <c r="A88" s="83"/>
      <c r="B88" s="31"/>
      <c r="C88" s="31"/>
      <c r="D88" s="87"/>
      <c r="E88" s="87"/>
      <c r="F88" s="82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8"/>
      <c r="U88" s="28"/>
      <c r="V88" s="28"/>
      <c r="W88" s="28"/>
      <c r="X88" s="28"/>
      <c r="Y88" s="28"/>
      <c r="Z88" s="28"/>
      <c r="AA88" s="28"/>
    </row>
    <row r="89" spans="1:27" ht="15.75" customHeight="1">
      <c r="A89" s="83"/>
      <c r="B89" s="31"/>
      <c r="C89" s="31"/>
      <c r="D89" s="87"/>
      <c r="E89" s="87"/>
      <c r="F89" s="82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8"/>
      <c r="U89" s="28"/>
      <c r="V89" s="28"/>
      <c r="W89" s="28"/>
      <c r="X89" s="28"/>
      <c r="Y89" s="28"/>
      <c r="Z89" s="28"/>
      <c r="AA89" s="28"/>
    </row>
    <row r="90" spans="1:27" ht="15.75" customHeight="1">
      <c r="A90" s="83"/>
      <c r="B90" s="31"/>
      <c r="C90" s="31"/>
      <c r="D90" s="87"/>
      <c r="E90" s="87"/>
      <c r="F90" s="82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8"/>
      <c r="U90" s="28"/>
      <c r="V90" s="28"/>
      <c r="W90" s="28"/>
      <c r="X90" s="28"/>
      <c r="Y90" s="28"/>
      <c r="Z90" s="28"/>
      <c r="AA90" s="28"/>
    </row>
    <row r="91" spans="1:27" ht="15.75" customHeight="1">
      <c r="A91" s="83"/>
      <c r="B91" s="31"/>
      <c r="C91" s="31"/>
      <c r="D91" s="87"/>
      <c r="E91" s="87"/>
      <c r="F91" s="82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8"/>
      <c r="U91" s="28"/>
      <c r="V91" s="28"/>
      <c r="W91" s="28"/>
      <c r="X91" s="28"/>
      <c r="Y91" s="28"/>
      <c r="Z91" s="28"/>
      <c r="AA91" s="28"/>
    </row>
    <row r="92" spans="1:27" ht="15.75" customHeight="1">
      <c r="A92" s="83"/>
      <c r="B92" s="31"/>
      <c r="C92" s="31"/>
      <c r="D92" s="87"/>
      <c r="E92" s="87"/>
      <c r="F92" s="82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8"/>
      <c r="U92" s="28"/>
      <c r="V92" s="28"/>
      <c r="W92" s="28"/>
      <c r="X92" s="28"/>
      <c r="Y92" s="28"/>
      <c r="Z92" s="28"/>
      <c r="AA92" s="28"/>
    </row>
    <row r="93" spans="1:27" ht="15.75" customHeight="1">
      <c r="A93" s="83"/>
      <c r="B93" s="31"/>
      <c r="C93" s="31"/>
      <c r="D93" s="87"/>
      <c r="E93" s="87"/>
      <c r="F93" s="82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8"/>
      <c r="U93" s="28"/>
      <c r="V93" s="28"/>
      <c r="W93" s="28"/>
      <c r="X93" s="28"/>
      <c r="Y93" s="28"/>
      <c r="Z93" s="28"/>
      <c r="AA93" s="28"/>
    </row>
    <row r="94" spans="1:27" ht="15.75" customHeight="1">
      <c r="A94" s="83"/>
      <c r="B94" s="31"/>
      <c r="C94" s="31"/>
      <c r="D94" s="87"/>
      <c r="E94" s="87"/>
      <c r="F94" s="82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8"/>
      <c r="U94" s="28"/>
      <c r="V94" s="28"/>
      <c r="W94" s="28"/>
      <c r="X94" s="28"/>
      <c r="Y94" s="28"/>
      <c r="Z94" s="28"/>
      <c r="AA94" s="28"/>
    </row>
    <row r="95" spans="1:27" ht="15.75" customHeight="1">
      <c r="A95" s="83"/>
      <c r="B95" s="31"/>
      <c r="C95" s="31"/>
      <c r="D95" s="87"/>
      <c r="E95" s="87"/>
      <c r="F95" s="82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8"/>
      <c r="U95" s="28"/>
      <c r="V95" s="28"/>
      <c r="W95" s="28"/>
      <c r="X95" s="28"/>
      <c r="Y95" s="28"/>
      <c r="Z95" s="28"/>
      <c r="AA95" s="28"/>
    </row>
    <row r="96" spans="1:27" ht="15.75" customHeight="1">
      <c r="A96" s="83"/>
      <c r="B96" s="31"/>
      <c r="C96" s="31"/>
      <c r="D96" s="87"/>
      <c r="E96" s="87"/>
      <c r="F96" s="82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8"/>
      <c r="U96" s="28"/>
      <c r="V96" s="28"/>
      <c r="W96" s="28"/>
      <c r="X96" s="28"/>
      <c r="Y96" s="28"/>
      <c r="Z96" s="28"/>
      <c r="AA96" s="28"/>
    </row>
    <row r="97" spans="1:27" ht="15.75" customHeight="1">
      <c r="A97" s="83"/>
      <c r="B97" s="31"/>
      <c r="C97" s="31"/>
      <c r="D97" s="87"/>
      <c r="E97" s="87"/>
      <c r="F97" s="82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8"/>
      <c r="U97" s="28"/>
      <c r="V97" s="28"/>
      <c r="W97" s="28"/>
      <c r="X97" s="28"/>
      <c r="Y97" s="28"/>
      <c r="Z97" s="28"/>
      <c r="AA97" s="28"/>
    </row>
    <row r="98" spans="1:27" ht="15.75" customHeight="1">
      <c r="A98" s="83"/>
      <c r="B98" s="31"/>
      <c r="C98" s="31"/>
      <c r="D98" s="87"/>
      <c r="E98" s="87"/>
      <c r="F98" s="82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8"/>
      <c r="U98" s="28"/>
      <c r="V98" s="28"/>
      <c r="W98" s="28"/>
      <c r="X98" s="28"/>
      <c r="Y98" s="28"/>
      <c r="Z98" s="28"/>
      <c r="AA98" s="28"/>
    </row>
    <row r="99" spans="1:27" ht="15.75" customHeight="1">
      <c r="A99" s="83"/>
      <c r="B99" s="31"/>
      <c r="C99" s="31"/>
      <c r="D99" s="87"/>
      <c r="E99" s="87"/>
      <c r="F99" s="82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8"/>
      <c r="U99" s="28"/>
      <c r="V99" s="28"/>
      <c r="W99" s="28"/>
      <c r="X99" s="28"/>
      <c r="Y99" s="28"/>
      <c r="Z99" s="28"/>
      <c r="AA99" s="28"/>
    </row>
    <row r="100" spans="1:27" ht="15.75" customHeight="1">
      <c r="A100" s="83"/>
      <c r="B100" s="31"/>
      <c r="C100" s="31"/>
      <c r="D100" s="87"/>
      <c r="E100" s="87"/>
      <c r="F100" s="82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8"/>
      <c r="U100" s="28"/>
      <c r="V100" s="28"/>
      <c r="W100" s="28"/>
      <c r="X100" s="28"/>
      <c r="Y100" s="28"/>
      <c r="Z100" s="28"/>
      <c r="AA100" s="28"/>
    </row>
    <row r="101" spans="1:27" ht="15.75" customHeight="1">
      <c r="A101" s="83"/>
      <c r="B101" s="31"/>
      <c r="C101" s="31"/>
      <c r="D101" s="87"/>
      <c r="E101" s="87"/>
      <c r="F101" s="82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8"/>
      <c r="U101" s="28"/>
      <c r="V101" s="28"/>
      <c r="W101" s="28"/>
      <c r="X101" s="28"/>
      <c r="Y101" s="28"/>
      <c r="Z101" s="28"/>
      <c r="AA101" s="28"/>
    </row>
    <row r="102" spans="1:27" ht="15.75" customHeight="1">
      <c r="A102" s="83"/>
      <c r="B102" s="31"/>
      <c r="C102" s="31"/>
      <c r="D102" s="87"/>
      <c r="E102" s="87"/>
      <c r="F102" s="82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8"/>
      <c r="U102" s="28"/>
      <c r="V102" s="28"/>
      <c r="W102" s="28"/>
      <c r="X102" s="28"/>
      <c r="Y102" s="28"/>
      <c r="Z102" s="28"/>
      <c r="AA102" s="28"/>
    </row>
    <row r="103" spans="1:27" ht="15.75" customHeight="1">
      <c r="A103" s="83"/>
      <c r="B103" s="31"/>
      <c r="C103" s="31"/>
      <c r="D103" s="87"/>
      <c r="E103" s="87"/>
      <c r="F103" s="82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8"/>
      <c r="U103" s="28"/>
      <c r="V103" s="28"/>
      <c r="W103" s="28"/>
      <c r="X103" s="28"/>
      <c r="Y103" s="28"/>
      <c r="Z103" s="28"/>
      <c r="AA103" s="28"/>
    </row>
    <row r="104" spans="1:27" ht="15.75" customHeight="1">
      <c r="A104" s="83"/>
      <c r="B104" s="31"/>
      <c r="C104" s="31"/>
      <c r="D104" s="87"/>
      <c r="E104" s="87"/>
      <c r="F104" s="82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8"/>
      <c r="U104" s="28"/>
      <c r="V104" s="28"/>
      <c r="W104" s="28"/>
      <c r="X104" s="28"/>
      <c r="Y104" s="28"/>
      <c r="Z104" s="28"/>
      <c r="AA104" s="28"/>
    </row>
    <row r="105" spans="1:27" ht="15.75" customHeight="1">
      <c r="A105" s="83"/>
      <c r="B105" s="31"/>
      <c r="C105" s="31"/>
      <c r="D105" s="87"/>
      <c r="E105" s="87"/>
      <c r="F105" s="82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8"/>
      <c r="U105" s="28"/>
      <c r="V105" s="28"/>
      <c r="W105" s="28"/>
      <c r="X105" s="28"/>
      <c r="Y105" s="28"/>
      <c r="Z105" s="28"/>
      <c r="AA105" s="28"/>
    </row>
    <row r="106" spans="1:27" ht="15.75" customHeight="1">
      <c r="A106" s="83"/>
      <c r="B106" s="31"/>
      <c r="C106" s="31"/>
      <c r="D106" s="87"/>
      <c r="E106" s="87"/>
      <c r="F106" s="82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8"/>
      <c r="U106" s="28"/>
      <c r="V106" s="28"/>
      <c r="W106" s="28"/>
      <c r="X106" s="28"/>
      <c r="Y106" s="28"/>
      <c r="Z106" s="28"/>
      <c r="AA106" s="28"/>
    </row>
    <row r="107" spans="1:27" ht="15.75" customHeight="1">
      <c r="A107" s="83"/>
      <c r="B107" s="31"/>
      <c r="C107" s="31"/>
      <c r="D107" s="87"/>
      <c r="E107" s="87"/>
      <c r="F107" s="82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8"/>
      <c r="U107" s="28"/>
      <c r="V107" s="28"/>
      <c r="W107" s="28"/>
      <c r="X107" s="28"/>
      <c r="Y107" s="28"/>
      <c r="Z107" s="28"/>
      <c r="AA107" s="28"/>
    </row>
    <row r="108" spans="1:27" ht="15.75" customHeight="1">
      <c r="A108" s="83"/>
      <c r="B108" s="31"/>
      <c r="C108" s="31"/>
      <c r="D108" s="87"/>
      <c r="E108" s="87"/>
      <c r="F108" s="82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8"/>
      <c r="U108" s="28"/>
      <c r="V108" s="28"/>
      <c r="W108" s="28"/>
      <c r="X108" s="28"/>
      <c r="Y108" s="28"/>
      <c r="Z108" s="28"/>
      <c r="AA108" s="28"/>
    </row>
    <row r="109" spans="1:27" ht="15.75" customHeight="1">
      <c r="A109" s="83"/>
      <c r="B109" s="31"/>
      <c r="C109" s="31"/>
      <c r="D109" s="87"/>
      <c r="E109" s="87"/>
      <c r="F109" s="82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8"/>
      <c r="U109" s="28"/>
      <c r="V109" s="28"/>
      <c r="W109" s="28"/>
      <c r="X109" s="28"/>
      <c r="Y109" s="28"/>
      <c r="Z109" s="28"/>
      <c r="AA109" s="28"/>
    </row>
    <row r="110" spans="1:27" ht="15.75" customHeight="1">
      <c r="A110" s="83"/>
      <c r="B110" s="31"/>
      <c r="C110" s="31"/>
      <c r="D110" s="87"/>
      <c r="E110" s="87"/>
      <c r="F110" s="82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8"/>
      <c r="U110" s="28"/>
      <c r="V110" s="28"/>
      <c r="W110" s="28"/>
      <c r="X110" s="28"/>
      <c r="Y110" s="28"/>
      <c r="Z110" s="28"/>
      <c r="AA110" s="28"/>
    </row>
    <row r="111" spans="1:27" ht="15.75" customHeight="1">
      <c r="A111" s="83"/>
      <c r="B111" s="31"/>
      <c r="C111" s="31"/>
      <c r="D111" s="87"/>
      <c r="E111" s="87"/>
      <c r="F111" s="82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8"/>
      <c r="U111" s="28"/>
      <c r="V111" s="28"/>
      <c r="W111" s="28"/>
      <c r="X111" s="28"/>
      <c r="Y111" s="28"/>
      <c r="Z111" s="28"/>
      <c r="AA111" s="28"/>
    </row>
    <row r="112" spans="1:27" ht="15.75" customHeight="1">
      <c r="A112" s="83"/>
      <c r="B112" s="31"/>
      <c r="C112" s="31"/>
      <c r="D112" s="87"/>
      <c r="E112" s="87"/>
      <c r="F112" s="82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8"/>
      <c r="U112" s="28"/>
      <c r="V112" s="28"/>
      <c r="W112" s="28"/>
      <c r="X112" s="28"/>
      <c r="Y112" s="28"/>
      <c r="Z112" s="28"/>
      <c r="AA112" s="28"/>
    </row>
    <row r="113" spans="1:27" ht="15.75" customHeight="1">
      <c r="A113" s="83"/>
      <c r="B113" s="31"/>
      <c r="C113" s="31"/>
      <c r="D113" s="87"/>
      <c r="E113" s="87"/>
      <c r="F113" s="82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8"/>
      <c r="U113" s="28"/>
      <c r="V113" s="28"/>
      <c r="W113" s="28"/>
      <c r="X113" s="28"/>
      <c r="Y113" s="28"/>
      <c r="Z113" s="28"/>
      <c r="AA113" s="28"/>
    </row>
    <row r="114" spans="1:27" ht="15.75" customHeight="1">
      <c r="A114" s="83"/>
      <c r="B114" s="31"/>
      <c r="C114" s="31"/>
      <c r="D114" s="87"/>
      <c r="E114" s="87"/>
      <c r="F114" s="82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8"/>
      <c r="U114" s="28"/>
      <c r="V114" s="28"/>
      <c r="W114" s="28"/>
      <c r="X114" s="28"/>
      <c r="Y114" s="28"/>
      <c r="Z114" s="28"/>
      <c r="AA114" s="28"/>
    </row>
    <row r="115" spans="1:27" ht="15.75" customHeight="1">
      <c r="A115" s="83"/>
      <c r="B115" s="31"/>
      <c r="C115" s="31"/>
      <c r="D115" s="87"/>
      <c r="E115" s="87"/>
      <c r="F115" s="82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8"/>
      <c r="U115" s="28"/>
      <c r="V115" s="28"/>
      <c r="W115" s="28"/>
      <c r="X115" s="28"/>
      <c r="Y115" s="28"/>
      <c r="Z115" s="28"/>
      <c r="AA115" s="28"/>
    </row>
    <row r="116" spans="1:27" ht="15.75" customHeight="1">
      <c r="A116" s="83"/>
      <c r="B116" s="31"/>
      <c r="C116" s="31"/>
      <c r="D116" s="87"/>
      <c r="E116" s="87"/>
      <c r="F116" s="82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8"/>
      <c r="U116" s="28"/>
      <c r="V116" s="28"/>
      <c r="W116" s="28"/>
      <c r="X116" s="28"/>
      <c r="Y116" s="28"/>
      <c r="Z116" s="28"/>
      <c r="AA116" s="28"/>
    </row>
    <row r="117" spans="1:27" ht="15.75" customHeight="1">
      <c r="A117" s="83"/>
      <c r="B117" s="31"/>
      <c r="C117" s="31"/>
      <c r="D117" s="87"/>
      <c r="E117" s="87"/>
      <c r="F117" s="82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8"/>
      <c r="U117" s="28"/>
      <c r="V117" s="28"/>
      <c r="W117" s="28"/>
      <c r="X117" s="28"/>
      <c r="Y117" s="28"/>
      <c r="Z117" s="28"/>
      <c r="AA117" s="28"/>
    </row>
    <row r="118" spans="1:27" ht="15.75" customHeight="1">
      <c r="A118" s="83"/>
      <c r="B118" s="31"/>
      <c r="C118" s="31"/>
      <c r="D118" s="87"/>
      <c r="E118" s="87"/>
      <c r="F118" s="82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8"/>
      <c r="U118" s="28"/>
      <c r="V118" s="28"/>
      <c r="W118" s="28"/>
      <c r="X118" s="28"/>
      <c r="Y118" s="28"/>
      <c r="Z118" s="28"/>
      <c r="AA118" s="28"/>
    </row>
    <row r="119" spans="1:27" ht="15.75" customHeight="1">
      <c r="A119" s="83"/>
      <c r="B119" s="31"/>
      <c r="C119" s="31"/>
      <c r="D119" s="87"/>
      <c r="E119" s="87"/>
      <c r="F119" s="82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8"/>
      <c r="U119" s="28"/>
      <c r="V119" s="28"/>
      <c r="W119" s="28"/>
      <c r="X119" s="28"/>
      <c r="Y119" s="28"/>
      <c r="Z119" s="28"/>
      <c r="AA119" s="28"/>
    </row>
    <row r="120" spans="1:27" ht="15.75" customHeight="1">
      <c r="A120" s="83"/>
      <c r="B120" s="31"/>
      <c r="C120" s="31"/>
      <c r="D120" s="87"/>
      <c r="E120" s="87"/>
      <c r="F120" s="82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8"/>
      <c r="U120" s="28"/>
      <c r="V120" s="28"/>
      <c r="W120" s="28"/>
      <c r="X120" s="28"/>
      <c r="Y120" s="28"/>
      <c r="Z120" s="28"/>
      <c r="AA120" s="28"/>
    </row>
    <row r="121" spans="1:27" ht="15.75" customHeight="1">
      <c r="A121" s="83"/>
      <c r="B121" s="31"/>
      <c r="C121" s="31"/>
      <c r="D121" s="87"/>
      <c r="E121" s="87"/>
      <c r="F121" s="82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8"/>
      <c r="U121" s="28"/>
      <c r="V121" s="28"/>
      <c r="W121" s="28"/>
      <c r="X121" s="28"/>
      <c r="Y121" s="28"/>
      <c r="Z121" s="28"/>
      <c r="AA121" s="28"/>
    </row>
    <row r="122" spans="1:27" ht="15.75" customHeight="1">
      <c r="A122" s="83"/>
      <c r="B122" s="31"/>
      <c r="C122" s="31"/>
      <c r="D122" s="87"/>
      <c r="E122" s="87"/>
      <c r="F122" s="82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8"/>
      <c r="U122" s="28"/>
      <c r="V122" s="28"/>
      <c r="W122" s="28"/>
      <c r="X122" s="28"/>
      <c r="Y122" s="28"/>
      <c r="Z122" s="28"/>
      <c r="AA122" s="28"/>
    </row>
    <row r="123" spans="1:27" ht="15.75" customHeight="1">
      <c r="A123" s="83"/>
      <c r="B123" s="31"/>
      <c r="C123" s="31"/>
      <c r="D123" s="87"/>
      <c r="E123" s="87"/>
      <c r="F123" s="82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8"/>
      <c r="U123" s="28"/>
      <c r="V123" s="28"/>
      <c r="W123" s="28"/>
      <c r="X123" s="28"/>
      <c r="Y123" s="28"/>
      <c r="Z123" s="28"/>
      <c r="AA123" s="28"/>
    </row>
    <row r="124" spans="1:27" ht="15.75" customHeight="1">
      <c r="A124" s="83"/>
      <c r="B124" s="31"/>
      <c r="C124" s="31"/>
      <c r="D124" s="87"/>
      <c r="E124" s="87"/>
      <c r="F124" s="82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8"/>
      <c r="U124" s="28"/>
      <c r="V124" s="28"/>
      <c r="W124" s="28"/>
      <c r="X124" s="28"/>
      <c r="Y124" s="28"/>
      <c r="Z124" s="28"/>
      <c r="AA124" s="28"/>
    </row>
    <row r="125" spans="1:27" ht="15.75" customHeight="1">
      <c r="A125" s="83"/>
      <c r="B125" s="31"/>
      <c r="C125" s="31"/>
      <c r="D125" s="87"/>
      <c r="E125" s="87"/>
      <c r="F125" s="82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8"/>
      <c r="U125" s="28"/>
      <c r="V125" s="28"/>
      <c r="W125" s="28"/>
      <c r="X125" s="28"/>
      <c r="Y125" s="28"/>
      <c r="Z125" s="28"/>
      <c r="AA125" s="28"/>
    </row>
    <row r="126" spans="1:27" ht="15.75" customHeight="1">
      <c r="A126" s="83"/>
      <c r="B126" s="31"/>
      <c r="C126" s="31"/>
      <c r="D126" s="87"/>
      <c r="E126" s="87"/>
      <c r="F126" s="82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8"/>
      <c r="U126" s="28"/>
      <c r="V126" s="28"/>
      <c r="W126" s="28"/>
      <c r="X126" s="28"/>
      <c r="Y126" s="28"/>
      <c r="Z126" s="28"/>
      <c r="AA126" s="28"/>
    </row>
    <row r="127" spans="1:27" ht="15.75" customHeight="1">
      <c r="A127" s="83"/>
      <c r="B127" s="31"/>
      <c r="C127" s="31"/>
      <c r="D127" s="87"/>
      <c r="E127" s="87"/>
      <c r="F127" s="82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8"/>
      <c r="U127" s="28"/>
      <c r="V127" s="28"/>
      <c r="W127" s="28"/>
      <c r="X127" s="28"/>
      <c r="Y127" s="28"/>
      <c r="Z127" s="28"/>
      <c r="AA127" s="28"/>
    </row>
    <row r="128" spans="1:27" ht="15.75" customHeight="1">
      <c r="A128" s="83"/>
      <c r="B128" s="31"/>
      <c r="C128" s="31"/>
      <c r="D128" s="87"/>
      <c r="E128" s="87"/>
      <c r="F128" s="82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8"/>
      <c r="U128" s="28"/>
      <c r="V128" s="28"/>
      <c r="W128" s="28"/>
      <c r="X128" s="28"/>
      <c r="Y128" s="28"/>
      <c r="Z128" s="28"/>
      <c r="AA128" s="28"/>
    </row>
    <row r="129" spans="1:27" ht="15.75" customHeight="1">
      <c r="A129" s="83"/>
      <c r="B129" s="31"/>
      <c r="C129" s="31"/>
      <c r="D129" s="87"/>
      <c r="E129" s="87"/>
      <c r="F129" s="82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8"/>
      <c r="U129" s="28"/>
      <c r="V129" s="28"/>
      <c r="W129" s="28"/>
      <c r="X129" s="28"/>
      <c r="Y129" s="28"/>
      <c r="Z129" s="28"/>
      <c r="AA129" s="28"/>
    </row>
    <row r="130" spans="1:27" ht="15.75" customHeight="1">
      <c r="A130" s="83"/>
      <c r="B130" s="31"/>
      <c r="C130" s="31"/>
      <c r="D130" s="87"/>
      <c r="E130" s="87"/>
      <c r="F130" s="82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8"/>
      <c r="U130" s="28"/>
      <c r="V130" s="28"/>
      <c r="W130" s="28"/>
      <c r="X130" s="28"/>
      <c r="Y130" s="28"/>
      <c r="Z130" s="28"/>
      <c r="AA130" s="28"/>
    </row>
    <row r="131" spans="1:27" ht="15.75" customHeight="1">
      <c r="A131" s="83"/>
      <c r="B131" s="31"/>
      <c r="C131" s="31"/>
      <c r="D131" s="87"/>
      <c r="E131" s="87"/>
      <c r="F131" s="82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8"/>
      <c r="U131" s="28"/>
      <c r="V131" s="28"/>
      <c r="W131" s="28"/>
      <c r="X131" s="28"/>
      <c r="Y131" s="28"/>
      <c r="Z131" s="28"/>
      <c r="AA131" s="28"/>
    </row>
    <row r="132" spans="1:27" ht="15.75" customHeight="1">
      <c r="A132" s="83"/>
      <c r="B132" s="31"/>
      <c r="C132" s="31"/>
      <c r="D132" s="87"/>
      <c r="E132" s="87"/>
      <c r="F132" s="82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8"/>
      <c r="U132" s="28"/>
      <c r="V132" s="28"/>
      <c r="W132" s="28"/>
      <c r="X132" s="28"/>
      <c r="Y132" s="28"/>
      <c r="Z132" s="28"/>
      <c r="AA132" s="28"/>
    </row>
    <row r="133" spans="1:27" ht="15.75" customHeight="1">
      <c r="A133" s="83"/>
      <c r="B133" s="31"/>
      <c r="C133" s="31"/>
      <c r="D133" s="87"/>
      <c r="E133" s="87"/>
      <c r="F133" s="82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8"/>
      <c r="U133" s="28"/>
      <c r="V133" s="28"/>
      <c r="W133" s="28"/>
      <c r="X133" s="28"/>
      <c r="Y133" s="28"/>
      <c r="Z133" s="28"/>
      <c r="AA133" s="28"/>
    </row>
    <row r="134" spans="1:27" ht="15.75" customHeight="1">
      <c r="A134" s="83"/>
      <c r="B134" s="31"/>
      <c r="C134" s="31"/>
      <c r="D134" s="87"/>
      <c r="E134" s="87"/>
      <c r="F134" s="82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8"/>
      <c r="U134" s="28"/>
      <c r="V134" s="28"/>
      <c r="W134" s="28"/>
      <c r="X134" s="28"/>
      <c r="Y134" s="28"/>
      <c r="Z134" s="28"/>
      <c r="AA134" s="28"/>
    </row>
    <row r="135" spans="1:27" ht="15.75" customHeight="1">
      <c r="A135" s="83"/>
      <c r="B135" s="31"/>
      <c r="C135" s="31"/>
      <c r="D135" s="87"/>
      <c r="E135" s="87"/>
      <c r="F135" s="82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8"/>
      <c r="U135" s="28"/>
      <c r="V135" s="28"/>
      <c r="W135" s="28"/>
      <c r="X135" s="28"/>
      <c r="Y135" s="28"/>
      <c r="Z135" s="28"/>
      <c r="AA135" s="28"/>
    </row>
    <row r="136" spans="1:27" ht="15.75" customHeight="1">
      <c r="A136" s="83"/>
      <c r="B136" s="31"/>
      <c r="C136" s="31"/>
      <c r="D136" s="87"/>
      <c r="E136" s="87"/>
      <c r="F136" s="82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8"/>
      <c r="U136" s="28"/>
      <c r="V136" s="28"/>
      <c r="W136" s="28"/>
      <c r="X136" s="28"/>
      <c r="Y136" s="28"/>
      <c r="Z136" s="28"/>
      <c r="AA136" s="28"/>
    </row>
    <row r="137" spans="1:27" ht="15.75" customHeight="1">
      <c r="A137" s="83"/>
      <c r="B137" s="31"/>
      <c r="C137" s="31"/>
      <c r="D137" s="87"/>
      <c r="E137" s="87"/>
      <c r="F137" s="82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8"/>
      <c r="U137" s="28"/>
      <c r="V137" s="28"/>
      <c r="W137" s="28"/>
      <c r="X137" s="28"/>
      <c r="Y137" s="28"/>
      <c r="Z137" s="28"/>
      <c r="AA137" s="28"/>
    </row>
    <row r="138" spans="1:27" ht="15.75" customHeight="1">
      <c r="A138" s="83"/>
      <c r="B138" s="31"/>
      <c r="C138" s="31"/>
      <c r="D138" s="87"/>
      <c r="E138" s="87"/>
      <c r="F138" s="82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8"/>
      <c r="U138" s="28"/>
      <c r="V138" s="28"/>
      <c r="W138" s="28"/>
      <c r="X138" s="28"/>
      <c r="Y138" s="28"/>
      <c r="Z138" s="28"/>
      <c r="AA138" s="28"/>
    </row>
    <row r="139" spans="1:27" ht="15.75" customHeight="1">
      <c r="A139" s="83"/>
      <c r="B139" s="31"/>
      <c r="C139" s="31"/>
      <c r="D139" s="87"/>
      <c r="E139" s="87"/>
      <c r="F139" s="82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8"/>
      <c r="U139" s="28"/>
      <c r="V139" s="28"/>
      <c r="W139" s="28"/>
      <c r="X139" s="28"/>
      <c r="Y139" s="28"/>
      <c r="Z139" s="28"/>
      <c r="AA139" s="28"/>
    </row>
    <row r="140" spans="1:27" ht="15.75" customHeight="1">
      <c r="A140" s="83"/>
      <c r="B140" s="31"/>
      <c r="C140" s="31"/>
      <c r="D140" s="87"/>
      <c r="E140" s="87"/>
      <c r="F140" s="82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8"/>
      <c r="U140" s="28"/>
      <c r="V140" s="28"/>
      <c r="W140" s="28"/>
      <c r="X140" s="28"/>
      <c r="Y140" s="28"/>
      <c r="Z140" s="28"/>
      <c r="AA140" s="28"/>
    </row>
    <row r="141" spans="1:27" ht="15.75" customHeight="1">
      <c r="A141" s="83"/>
      <c r="B141" s="31"/>
      <c r="C141" s="31"/>
      <c r="D141" s="87"/>
      <c r="E141" s="87"/>
      <c r="F141" s="82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8"/>
      <c r="U141" s="28"/>
      <c r="V141" s="28"/>
      <c r="W141" s="28"/>
      <c r="X141" s="28"/>
      <c r="Y141" s="28"/>
      <c r="Z141" s="28"/>
      <c r="AA141" s="28"/>
    </row>
    <row r="142" spans="1:27" ht="15.75" customHeight="1">
      <c r="A142" s="83"/>
      <c r="B142" s="31"/>
      <c r="C142" s="31"/>
      <c r="D142" s="87"/>
      <c r="E142" s="87"/>
      <c r="F142" s="82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8"/>
      <c r="U142" s="28"/>
      <c r="V142" s="28"/>
      <c r="W142" s="28"/>
      <c r="X142" s="28"/>
      <c r="Y142" s="28"/>
      <c r="Z142" s="28"/>
      <c r="AA142" s="28"/>
    </row>
    <row r="143" spans="1:27" ht="15.75" customHeight="1">
      <c r="A143" s="83"/>
      <c r="B143" s="31"/>
      <c r="C143" s="31"/>
      <c r="D143" s="87"/>
      <c r="E143" s="87"/>
      <c r="F143" s="82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8"/>
      <c r="U143" s="28"/>
      <c r="V143" s="28"/>
      <c r="W143" s="28"/>
      <c r="X143" s="28"/>
      <c r="Y143" s="28"/>
      <c r="Z143" s="28"/>
      <c r="AA143" s="28"/>
    </row>
    <row r="144" spans="1:27" ht="15.75" customHeight="1">
      <c r="A144" s="83"/>
      <c r="B144" s="31"/>
      <c r="C144" s="31"/>
      <c r="D144" s="87"/>
      <c r="E144" s="87"/>
      <c r="F144" s="82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8"/>
      <c r="U144" s="28"/>
      <c r="V144" s="28"/>
      <c r="W144" s="28"/>
      <c r="X144" s="28"/>
      <c r="Y144" s="28"/>
      <c r="Z144" s="28"/>
      <c r="AA144" s="28"/>
    </row>
    <row r="145" spans="1:27" ht="15.75" customHeight="1">
      <c r="A145" s="83"/>
      <c r="B145" s="31"/>
      <c r="C145" s="31"/>
      <c r="D145" s="87"/>
      <c r="E145" s="87"/>
      <c r="F145" s="82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8"/>
      <c r="U145" s="28"/>
      <c r="V145" s="28"/>
      <c r="W145" s="28"/>
      <c r="X145" s="28"/>
      <c r="Y145" s="28"/>
      <c r="Z145" s="28"/>
      <c r="AA145" s="28"/>
    </row>
    <row r="146" spans="1:27" ht="15.75" customHeight="1">
      <c r="A146" s="83"/>
      <c r="B146" s="31"/>
      <c r="C146" s="31"/>
      <c r="D146" s="87"/>
      <c r="E146" s="87"/>
      <c r="F146" s="82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8"/>
      <c r="U146" s="28"/>
      <c r="V146" s="28"/>
      <c r="W146" s="28"/>
      <c r="X146" s="28"/>
      <c r="Y146" s="28"/>
      <c r="Z146" s="28"/>
      <c r="AA146" s="28"/>
    </row>
    <row r="147" spans="1:27" ht="15.75" customHeight="1">
      <c r="A147" s="83"/>
      <c r="B147" s="31"/>
      <c r="C147" s="31"/>
      <c r="D147" s="87"/>
      <c r="E147" s="87"/>
      <c r="F147" s="82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8"/>
      <c r="U147" s="28"/>
      <c r="V147" s="28"/>
      <c r="W147" s="28"/>
      <c r="X147" s="28"/>
      <c r="Y147" s="28"/>
      <c r="Z147" s="28"/>
      <c r="AA147" s="28"/>
    </row>
    <row r="148" spans="1:27" ht="15.75" customHeight="1">
      <c r="A148" s="83"/>
      <c r="B148" s="31"/>
      <c r="C148" s="31"/>
      <c r="D148" s="87"/>
      <c r="E148" s="87"/>
      <c r="F148" s="82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8"/>
      <c r="U148" s="28"/>
      <c r="V148" s="28"/>
      <c r="W148" s="28"/>
      <c r="X148" s="28"/>
      <c r="Y148" s="28"/>
      <c r="Z148" s="28"/>
      <c r="AA148" s="28"/>
    </row>
    <row r="149" spans="1:27" ht="15.75" customHeight="1">
      <c r="A149" s="83"/>
      <c r="B149" s="31"/>
      <c r="C149" s="31"/>
      <c r="D149" s="87"/>
      <c r="E149" s="87"/>
      <c r="F149" s="82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8"/>
      <c r="U149" s="28"/>
      <c r="V149" s="28"/>
      <c r="W149" s="28"/>
      <c r="X149" s="28"/>
      <c r="Y149" s="28"/>
      <c r="Z149" s="28"/>
      <c r="AA149" s="28"/>
    </row>
    <row r="150" spans="1:27" ht="15.75" customHeight="1">
      <c r="A150" s="83"/>
      <c r="B150" s="31"/>
      <c r="C150" s="31"/>
      <c r="D150" s="87"/>
      <c r="E150" s="87"/>
      <c r="F150" s="82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8"/>
      <c r="U150" s="28"/>
      <c r="V150" s="28"/>
      <c r="W150" s="28"/>
      <c r="X150" s="28"/>
      <c r="Y150" s="28"/>
      <c r="Z150" s="28"/>
      <c r="AA150" s="28"/>
    </row>
    <row r="151" spans="1:27" ht="15.75" customHeight="1">
      <c r="A151" s="83"/>
      <c r="B151" s="31"/>
      <c r="C151" s="31"/>
      <c r="D151" s="87"/>
      <c r="E151" s="87"/>
      <c r="F151" s="82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8"/>
      <c r="U151" s="28"/>
      <c r="V151" s="28"/>
      <c r="W151" s="28"/>
      <c r="X151" s="28"/>
      <c r="Y151" s="28"/>
      <c r="Z151" s="28"/>
      <c r="AA151" s="28"/>
    </row>
    <row r="152" spans="1:27" ht="15.75" customHeight="1">
      <c r="A152" s="83"/>
      <c r="B152" s="31"/>
      <c r="C152" s="31"/>
      <c r="D152" s="87"/>
      <c r="E152" s="87"/>
      <c r="F152" s="82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8"/>
      <c r="U152" s="28"/>
      <c r="V152" s="28"/>
      <c r="W152" s="28"/>
      <c r="X152" s="28"/>
      <c r="Y152" s="28"/>
      <c r="Z152" s="28"/>
      <c r="AA152" s="28"/>
    </row>
    <row r="153" spans="1:27" ht="15.75" customHeight="1">
      <c r="A153" s="83"/>
      <c r="B153" s="31"/>
      <c r="C153" s="31"/>
      <c r="D153" s="87"/>
      <c r="E153" s="87"/>
      <c r="F153" s="82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8"/>
      <c r="U153" s="28"/>
      <c r="V153" s="28"/>
      <c r="W153" s="28"/>
      <c r="X153" s="28"/>
      <c r="Y153" s="28"/>
      <c r="Z153" s="28"/>
      <c r="AA153" s="28"/>
    </row>
    <row r="154" spans="1:27" ht="15.75" customHeight="1">
      <c r="A154" s="83"/>
      <c r="B154" s="31"/>
      <c r="C154" s="31"/>
      <c r="D154" s="87"/>
      <c r="E154" s="87"/>
      <c r="F154" s="82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8"/>
      <c r="U154" s="28"/>
      <c r="V154" s="28"/>
      <c r="W154" s="28"/>
      <c r="X154" s="28"/>
      <c r="Y154" s="28"/>
      <c r="Z154" s="28"/>
      <c r="AA154" s="28"/>
    </row>
    <row r="155" spans="1:27" ht="15.75" customHeight="1">
      <c r="A155" s="83"/>
      <c r="B155" s="31"/>
      <c r="C155" s="31"/>
      <c r="D155" s="87"/>
      <c r="E155" s="87"/>
      <c r="F155" s="82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8"/>
      <c r="U155" s="28"/>
      <c r="V155" s="28"/>
      <c r="W155" s="28"/>
      <c r="X155" s="28"/>
      <c r="Y155" s="28"/>
      <c r="Z155" s="28"/>
      <c r="AA155" s="28"/>
    </row>
    <row r="156" spans="1:27" ht="15.75" customHeight="1">
      <c r="A156" s="83"/>
      <c r="B156" s="31"/>
      <c r="C156" s="31"/>
      <c r="D156" s="87"/>
      <c r="E156" s="87"/>
      <c r="F156" s="82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8"/>
      <c r="U156" s="28"/>
      <c r="V156" s="28"/>
      <c r="W156" s="28"/>
      <c r="X156" s="28"/>
      <c r="Y156" s="28"/>
      <c r="Z156" s="28"/>
      <c r="AA156" s="28"/>
    </row>
    <row r="157" spans="1:27" ht="15.75" customHeight="1">
      <c r="A157" s="83"/>
      <c r="B157" s="31"/>
      <c r="C157" s="31"/>
      <c r="D157" s="87"/>
      <c r="E157" s="87"/>
      <c r="F157" s="82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8"/>
      <c r="U157" s="28"/>
      <c r="V157" s="28"/>
      <c r="W157" s="28"/>
      <c r="X157" s="28"/>
      <c r="Y157" s="28"/>
      <c r="Z157" s="28"/>
      <c r="AA157" s="28"/>
    </row>
    <row r="158" spans="1:27" ht="15.75" customHeight="1">
      <c r="A158" s="83"/>
      <c r="B158" s="31"/>
      <c r="C158" s="31"/>
      <c r="D158" s="87"/>
      <c r="E158" s="87"/>
      <c r="F158" s="82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8"/>
      <c r="U158" s="28"/>
      <c r="V158" s="28"/>
      <c r="W158" s="28"/>
      <c r="X158" s="28"/>
      <c r="Y158" s="28"/>
      <c r="Z158" s="28"/>
      <c r="AA158" s="28"/>
    </row>
    <row r="159" spans="1:27" ht="15.75" customHeight="1">
      <c r="A159" s="83"/>
      <c r="B159" s="31"/>
      <c r="C159" s="31"/>
      <c r="D159" s="87"/>
      <c r="E159" s="87"/>
      <c r="F159" s="82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8"/>
      <c r="U159" s="28"/>
      <c r="V159" s="28"/>
      <c r="W159" s="28"/>
      <c r="X159" s="28"/>
      <c r="Y159" s="28"/>
      <c r="Z159" s="28"/>
      <c r="AA159" s="28"/>
    </row>
    <row r="160" spans="1:27" ht="15.75" customHeight="1">
      <c r="A160" s="83"/>
      <c r="B160" s="31"/>
      <c r="C160" s="31"/>
      <c r="D160" s="87"/>
      <c r="E160" s="87"/>
      <c r="F160" s="82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8"/>
      <c r="U160" s="28"/>
      <c r="V160" s="28"/>
      <c r="W160" s="28"/>
      <c r="X160" s="28"/>
      <c r="Y160" s="28"/>
      <c r="Z160" s="28"/>
      <c r="AA160" s="28"/>
    </row>
    <row r="161" spans="1:27" ht="15.75" customHeight="1">
      <c r="A161" s="83"/>
      <c r="B161" s="31"/>
      <c r="C161" s="31"/>
      <c r="D161" s="87"/>
      <c r="E161" s="87"/>
      <c r="F161" s="82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8"/>
      <c r="U161" s="28"/>
      <c r="V161" s="28"/>
      <c r="W161" s="28"/>
      <c r="X161" s="28"/>
      <c r="Y161" s="28"/>
      <c r="Z161" s="28"/>
      <c r="AA161" s="28"/>
    </row>
    <row r="162" spans="1:27" ht="15.75" customHeight="1">
      <c r="A162" s="83"/>
      <c r="B162" s="31"/>
      <c r="C162" s="31"/>
      <c r="D162" s="87"/>
      <c r="E162" s="87"/>
      <c r="F162" s="82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8"/>
      <c r="U162" s="28"/>
      <c r="V162" s="28"/>
      <c r="W162" s="28"/>
      <c r="X162" s="28"/>
      <c r="Y162" s="28"/>
      <c r="Z162" s="28"/>
      <c r="AA162" s="28"/>
    </row>
    <row r="163" spans="1:27" ht="15.75" customHeight="1">
      <c r="A163" s="83"/>
      <c r="B163" s="31"/>
      <c r="C163" s="31"/>
      <c r="D163" s="87"/>
      <c r="E163" s="87"/>
      <c r="F163" s="82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8"/>
      <c r="U163" s="28"/>
      <c r="V163" s="28"/>
      <c r="W163" s="28"/>
      <c r="X163" s="28"/>
      <c r="Y163" s="28"/>
      <c r="Z163" s="28"/>
      <c r="AA163" s="28"/>
    </row>
    <row r="164" spans="1:27" ht="15.75" customHeight="1">
      <c r="A164" s="83"/>
      <c r="B164" s="31"/>
      <c r="C164" s="31"/>
      <c r="D164" s="87"/>
      <c r="E164" s="87"/>
      <c r="F164" s="82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8"/>
      <c r="U164" s="28"/>
      <c r="V164" s="28"/>
      <c r="W164" s="28"/>
      <c r="X164" s="28"/>
      <c r="Y164" s="28"/>
      <c r="Z164" s="28"/>
      <c r="AA164" s="28"/>
    </row>
    <row r="165" spans="1:27" ht="15.75" customHeight="1">
      <c r="A165" s="83"/>
      <c r="B165" s="31"/>
      <c r="C165" s="31"/>
      <c r="D165" s="87"/>
      <c r="E165" s="87"/>
      <c r="F165" s="82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8"/>
      <c r="U165" s="28"/>
      <c r="V165" s="28"/>
      <c r="W165" s="28"/>
      <c r="X165" s="28"/>
      <c r="Y165" s="28"/>
      <c r="Z165" s="28"/>
      <c r="AA165" s="28"/>
    </row>
    <row r="166" spans="1:27" ht="15.75" customHeight="1">
      <c r="A166" s="83"/>
      <c r="B166" s="31"/>
      <c r="C166" s="31"/>
      <c r="D166" s="87"/>
      <c r="E166" s="87"/>
      <c r="F166" s="82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8"/>
      <c r="U166" s="28"/>
      <c r="V166" s="28"/>
      <c r="W166" s="28"/>
      <c r="X166" s="28"/>
      <c r="Y166" s="28"/>
      <c r="Z166" s="28"/>
      <c r="AA166" s="28"/>
    </row>
    <row r="167" spans="1:27" ht="15.75" customHeight="1">
      <c r="A167" s="83"/>
      <c r="B167" s="31"/>
      <c r="C167" s="31"/>
      <c r="D167" s="87"/>
      <c r="E167" s="87"/>
      <c r="F167" s="82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8"/>
      <c r="U167" s="28"/>
      <c r="V167" s="28"/>
      <c r="W167" s="28"/>
      <c r="X167" s="28"/>
      <c r="Y167" s="28"/>
      <c r="Z167" s="28"/>
      <c r="AA167" s="28"/>
    </row>
    <row r="168" spans="1:27" ht="15.75" customHeight="1">
      <c r="A168" s="83"/>
      <c r="B168" s="31"/>
      <c r="C168" s="31"/>
      <c r="D168" s="87"/>
      <c r="E168" s="87"/>
      <c r="F168" s="82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8"/>
      <c r="U168" s="28"/>
      <c r="V168" s="28"/>
      <c r="W168" s="28"/>
      <c r="X168" s="28"/>
      <c r="Y168" s="28"/>
      <c r="Z168" s="28"/>
      <c r="AA168" s="28"/>
    </row>
    <row r="169" spans="1:27" ht="15.75" customHeight="1">
      <c r="A169" s="83"/>
      <c r="B169" s="31"/>
      <c r="C169" s="31"/>
      <c r="D169" s="87"/>
      <c r="E169" s="87"/>
      <c r="F169" s="82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8"/>
      <c r="U169" s="28"/>
      <c r="V169" s="28"/>
      <c r="W169" s="28"/>
      <c r="X169" s="28"/>
      <c r="Y169" s="28"/>
      <c r="Z169" s="28"/>
      <c r="AA169" s="28"/>
    </row>
    <row r="170" spans="1:27" ht="15.75" customHeight="1">
      <c r="A170" s="83"/>
      <c r="B170" s="31"/>
      <c r="C170" s="31"/>
      <c r="D170" s="87"/>
      <c r="E170" s="87"/>
      <c r="F170" s="82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8"/>
      <c r="U170" s="28"/>
      <c r="V170" s="28"/>
      <c r="W170" s="28"/>
      <c r="X170" s="28"/>
      <c r="Y170" s="28"/>
      <c r="Z170" s="28"/>
      <c r="AA170" s="28"/>
    </row>
    <row r="171" spans="1:27" ht="15.75" customHeight="1">
      <c r="A171" s="83"/>
      <c r="B171" s="31"/>
      <c r="C171" s="31"/>
      <c r="D171" s="87"/>
      <c r="E171" s="87"/>
      <c r="F171" s="82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8"/>
      <c r="U171" s="28"/>
      <c r="V171" s="28"/>
      <c r="W171" s="28"/>
      <c r="X171" s="28"/>
      <c r="Y171" s="28"/>
      <c r="Z171" s="28"/>
      <c r="AA171" s="28"/>
    </row>
    <row r="172" spans="1:27" ht="15.75" customHeight="1">
      <c r="A172" s="83"/>
      <c r="B172" s="31"/>
      <c r="C172" s="31"/>
      <c r="D172" s="87"/>
      <c r="E172" s="87"/>
      <c r="F172" s="82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8"/>
      <c r="U172" s="28"/>
      <c r="V172" s="28"/>
      <c r="W172" s="28"/>
      <c r="X172" s="28"/>
      <c r="Y172" s="28"/>
      <c r="Z172" s="28"/>
      <c r="AA172" s="28"/>
    </row>
    <row r="173" spans="1:27" ht="15.75" customHeight="1">
      <c r="A173" s="83"/>
      <c r="B173" s="31"/>
      <c r="C173" s="31"/>
      <c r="D173" s="87"/>
      <c r="E173" s="87"/>
      <c r="F173" s="82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8"/>
      <c r="U173" s="28"/>
      <c r="V173" s="28"/>
      <c r="W173" s="28"/>
      <c r="X173" s="28"/>
      <c r="Y173" s="28"/>
      <c r="Z173" s="28"/>
      <c r="AA173" s="28"/>
    </row>
    <row r="174" spans="1:27" ht="15.75" customHeight="1">
      <c r="A174" s="83"/>
      <c r="B174" s="31"/>
      <c r="C174" s="31"/>
      <c r="D174" s="87"/>
      <c r="E174" s="87"/>
      <c r="F174" s="82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8"/>
      <c r="U174" s="28"/>
      <c r="V174" s="28"/>
      <c r="W174" s="28"/>
      <c r="X174" s="28"/>
      <c r="Y174" s="28"/>
      <c r="Z174" s="28"/>
      <c r="AA174" s="28"/>
    </row>
    <row r="175" spans="1:27" ht="15.75" customHeight="1">
      <c r="A175" s="83"/>
      <c r="B175" s="31"/>
      <c r="C175" s="31"/>
      <c r="D175" s="87"/>
      <c r="E175" s="87"/>
      <c r="F175" s="82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8"/>
      <c r="U175" s="28"/>
      <c r="V175" s="28"/>
      <c r="W175" s="28"/>
      <c r="X175" s="28"/>
      <c r="Y175" s="28"/>
      <c r="Z175" s="28"/>
      <c r="AA175" s="28"/>
    </row>
    <row r="176" spans="1:27" ht="15.75" customHeight="1">
      <c r="A176" s="83"/>
      <c r="B176" s="31"/>
      <c r="C176" s="31"/>
      <c r="D176" s="87"/>
      <c r="E176" s="87"/>
      <c r="F176" s="82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8"/>
      <c r="U176" s="28"/>
      <c r="V176" s="28"/>
      <c r="W176" s="28"/>
      <c r="X176" s="28"/>
      <c r="Y176" s="28"/>
      <c r="Z176" s="28"/>
      <c r="AA176" s="28"/>
    </row>
    <row r="177" spans="1:27" ht="15.75" customHeight="1">
      <c r="A177" s="83"/>
      <c r="B177" s="31"/>
      <c r="C177" s="31"/>
      <c r="D177" s="87"/>
      <c r="E177" s="87"/>
      <c r="F177" s="82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8"/>
      <c r="U177" s="28"/>
      <c r="V177" s="28"/>
      <c r="W177" s="28"/>
      <c r="X177" s="28"/>
      <c r="Y177" s="28"/>
      <c r="Z177" s="28"/>
      <c r="AA177" s="28"/>
    </row>
    <row r="178" spans="1:27" ht="15.75" customHeight="1">
      <c r="A178" s="83"/>
      <c r="B178" s="31"/>
      <c r="C178" s="31"/>
      <c r="D178" s="87"/>
      <c r="E178" s="87"/>
      <c r="F178" s="82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8"/>
      <c r="U178" s="28"/>
      <c r="V178" s="28"/>
      <c r="W178" s="28"/>
      <c r="X178" s="28"/>
      <c r="Y178" s="28"/>
      <c r="Z178" s="28"/>
      <c r="AA178" s="28"/>
    </row>
    <row r="179" spans="1:27" ht="15.75" customHeight="1">
      <c r="A179" s="83"/>
      <c r="B179" s="31"/>
      <c r="C179" s="31"/>
      <c r="D179" s="87"/>
      <c r="E179" s="87"/>
      <c r="F179" s="82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8"/>
      <c r="U179" s="28"/>
      <c r="V179" s="28"/>
      <c r="W179" s="28"/>
      <c r="X179" s="28"/>
      <c r="Y179" s="28"/>
      <c r="Z179" s="28"/>
      <c r="AA179" s="28"/>
    </row>
    <row r="180" spans="1:27" ht="15.75" customHeight="1">
      <c r="A180" s="83"/>
      <c r="B180" s="31"/>
      <c r="C180" s="31"/>
      <c r="D180" s="87"/>
      <c r="E180" s="87"/>
      <c r="F180" s="82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8"/>
      <c r="U180" s="28"/>
      <c r="V180" s="28"/>
      <c r="W180" s="28"/>
      <c r="X180" s="28"/>
      <c r="Y180" s="28"/>
      <c r="Z180" s="28"/>
      <c r="AA180" s="28"/>
    </row>
    <row r="181" spans="1:27" ht="15.75" customHeight="1">
      <c r="A181" s="83"/>
      <c r="B181" s="31"/>
      <c r="C181" s="31"/>
      <c r="D181" s="87"/>
      <c r="E181" s="87"/>
      <c r="F181" s="82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8"/>
      <c r="U181" s="28"/>
      <c r="V181" s="28"/>
      <c r="W181" s="28"/>
      <c r="X181" s="28"/>
      <c r="Y181" s="28"/>
      <c r="Z181" s="28"/>
      <c r="AA181" s="28"/>
    </row>
    <row r="182" spans="1:27" ht="15.75" customHeight="1">
      <c r="A182" s="83"/>
      <c r="B182" s="31"/>
      <c r="C182" s="31"/>
      <c r="D182" s="87"/>
      <c r="E182" s="87"/>
      <c r="F182" s="82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8"/>
      <c r="U182" s="28"/>
      <c r="V182" s="28"/>
      <c r="W182" s="28"/>
      <c r="X182" s="28"/>
      <c r="Y182" s="28"/>
      <c r="Z182" s="28"/>
      <c r="AA182" s="28"/>
    </row>
    <row r="183" spans="1:27" ht="15.75" customHeight="1">
      <c r="A183" s="83"/>
      <c r="B183" s="31"/>
      <c r="C183" s="31"/>
      <c r="D183" s="87"/>
      <c r="E183" s="87"/>
      <c r="F183" s="82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8"/>
      <c r="U183" s="28"/>
      <c r="V183" s="28"/>
      <c r="W183" s="28"/>
      <c r="X183" s="28"/>
      <c r="Y183" s="28"/>
      <c r="Z183" s="28"/>
      <c r="AA183" s="28"/>
    </row>
    <row r="184" spans="1:27" ht="15.75" customHeight="1">
      <c r="A184" s="83"/>
      <c r="B184" s="31"/>
      <c r="C184" s="31"/>
      <c r="D184" s="87"/>
      <c r="E184" s="87"/>
      <c r="F184" s="82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8"/>
      <c r="U184" s="28"/>
      <c r="V184" s="28"/>
      <c r="W184" s="28"/>
      <c r="X184" s="28"/>
      <c r="Y184" s="28"/>
      <c r="Z184" s="28"/>
      <c r="AA184" s="28"/>
    </row>
    <row r="185" spans="1:27" ht="15.75" customHeight="1">
      <c r="A185" s="83"/>
      <c r="B185" s="31"/>
      <c r="C185" s="31"/>
      <c r="D185" s="87"/>
      <c r="E185" s="87"/>
      <c r="F185" s="82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8"/>
      <c r="U185" s="28"/>
      <c r="V185" s="28"/>
      <c r="W185" s="28"/>
      <c r="X185" s="28"/>
      <c r="Y185" s="28"/>
      <c r="Z185" s="28"/>
      <c r="AA185" s="28"/>
    </row>
    <row r="186" spans="1:27" ht="15.75" customHeight="1">
      <c r="A186" s="83"/>
      <c r="B186" s="31"/>
      <c r="C186" s="31"/>
      <c r="D186" s="87"/>
      <c r="E186" s="87"/>
      <c r="F186" s="82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8"/>
      <c r="U186" s="28"/>
      <c r="V186" s="28"/>
      <c r="W186" s="28"/>
      <c r="X186" s="28"/>
      <c r="Y186" s="28"/>
      <c r="Z186" s="28"/>
      <c r="AA186" s="28"/>
    </row>
    <row r="187" spans="1:27" ht="15.75" customHeight="1">
      <c r="A187" s="83"/>
      <c r="B187" s="31"/>
      <c r="C187" s="31"/>
      <c r="D187" s="87"/>
      <c r="E187" s="87"/>
      <c r="F187" s="82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8"/>
      <c r="U187" s="28"/>
      <c r="V187" s="28"/>
      <c r="W187" s="28"/>
      <c r="X187" s="28"/>
      <c r="Y187" s="28"/>
      <c r="Z187" s="28"/>
      <c r="AA187" s="28"/>
    </row>
    <row r="188" spans="1:27" ht="15.75" customHeight="1">
      <c r="A188" s="83"/>
      <c r="B188" s="31"/>
      <c r="C188" s="31"/>
      <c r="D188" s="87"/>
      <c r="E188" s="87"/>
      <c r="F188" s="82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8"/>
      <c r="U188" s="28"/>
      <c r="V188" s="28"/>
      <c r="W188" s="28"/>
      <c r="X188" s="28"/>
      <c r="Y188" s="28"/>
      <c r="Z188" s="28"/>
      <c r="AA188" s="28"/>
    </row>
    <row r="189" spans="1:27" ht="15.75" customHeight="1">
      <c r="A189" s="83"/>
      <c r="B189" s="31"/>
      <c r="C189" s="31"/>
      <c r="D189" s="87"/>
      <c r="E189" s="87"/>
      <c r="F189" s="82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8"/>
      <c r="U189" s="28"/>
      <c r="V189" s="28"/>
      <c r="W189" s="28"/>
      <c r="X189" s="28"/>
      <c r="Y189" s="28"/>
      <c r="Z189" s="28"/>
      <c r="AA189" s="28"/>
    </row>
    <row r="190" spans="1:27" ht="15.75" customHeight="1">
      <c r="A190" s="83"/>
      <c r="B190" s="31"/>
      <c r="C190" s="31"/>
      <c r="D190" s="87"/>
      <c r="E190" s="87"/>
      <c r="F190" s="82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8"/>
      <c r="U190" s="28"/>
      <c r="V190" s="28"/>
      <c r="W190" s="28"/>
      <c r="X190" s="28"/>
      <c r="Y190" s="28"/>
      <c r="Z190" s="28"/>
      <c r="AA190" s="28"/>
    </row>
    <row r="191" spans="1:27" ht="15.75" customHeight="1">
      <c r="A191" s="83"/>
      <c r="B191" s="31"/>
      <c r="C191" s="31"/>
      <c r="D191" s="87"/>
      <c r="E191" s="87"/>
      <c r="F191" s="82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8"/>
      <c r="U191" s="28"/>
      <c r="V191" s="28"/>
      <c r="W191" s="28"/>
      <c r="X191" s="28"/>
      <c r="Y191" s="28"/>
      <c r="Z191" s="28"/>
      <c r="AA191" s="28"/>
    </row>
    <row r="192" spans="1:27" ht="15.75" customHeight="1">
      <c r="A192" s="83"/>
      <c r="B192" s="31"/>
      <c r="C192" s="31"/>
      <c r="D192" s="87"/>
      <c r="E192" s="87"/>
      <c r="F192" s="82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8"/>
      <c r="U192" s="28"/>
      <c r="V192" s="28"/>
      <c r="W192" s="28"/>
      <c r="X192" s="28"/>
      <c r="Y192" s="28"/>
      <c r="Z192" s="28"/>
      <c r="AA192" s="28"/>
    </row>
    <row r="193" spans="1:27" ht="15.75" customHeight="1">
      <c r="A193" s="83"/>
      <c r="B193" s="31"/>
      <c r="C193" s="31"/>
      <c r="D193" s="87"/>
      <c r="E193" s="87"/>
      <c r="F193" s="82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8"/>
      <c r="U193" s="28"/>
      <c r="V193" s="28"/>
      <c r="W193" s="28"/>
      <c r="X193" s="28"/>
      <c r="Y193" s="28"/>
      <c r="Z193" s="28"/>
      <c r="AA193" s="28"/>
    </row>
    <row r="194" spans="1:27" ht="15.75" customHeight="1">
      <c r="A194" s="83"/>
      <c r="B194" s="31"/>
      <c r="C194" s="31"/>
      <c r="D194" s="87"/>
      <c r="E194" s="87"/>
      <c r="F194" s="82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8"/>
      <c r="U194" s="28"/>
      <c r="V194" s="28"/>
      <c r="W194" s="28"/>
      <c r="X194" s="28"/>
      <c r="Y194" s="28"/>
      <c r="Z194" s="28"/>
      <c r="AA194" s="28"/>
    </row>
    <row r="195" spans="1:27" ht="15.75" customHeight="1">
      <c r="A195" s="83"/>
      <c r="B195" s="31"/>
      <c r="C195" s="31"/>
      <c r="D195" s="87"/>
      <c r="E195" s="87"/>
      <c r="F195" s="82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8"/>
      <c r="U195" s="28"/>
      <c r="V195" s="28"/>
      <c r="W195" s="28"/>
      <c r="X195" s="28"/>
      <c r="Y195" s="28"/>
      <c r="Z195" s="28"/>
      <c r="AA195" s="28"/>
    </row>
    <row r="196" spans="1:27" ht="15.75" customHeight="1">
      <c r="A196" s="83"/>
      <c r="B196" s="31"/>
      <c r="C196" s="31"/>
      <c r="D196" s="87"/>
      <c r="E196" s="87"/>
      <c r="F196" s="82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8"/>
      <c r="U196" s="28"/>
      <c r="V196" s="28"/>
      <c r="W196" s="28"/>
      <c r="X196" s="28"/>
      <c r="Y196" s="28"/>
      <c r="Z196" s="28"/>
      <c r="AA196" s="28"/>
    </row>
    <row r="197" spans="1:27" ht="15.75" customHeight="1">
      <c r="A197" s="83"/>
      <c r="B197" s="31"/>
      <c r="C197" s="31"/>
      <c r="D197" s="87"/>
      <c r="E197" s="87"/>
      <c r="F197" s="82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8"/>
      <c r="U197" s="28"/>
      <c r="V197" s="28"/>
      <c r="W197" s="28"/>
      <c r="X197" s="28"/>
      <c r="Y197" s="28"/>
      <c r="Z197" s="28"/>
      <c r="AA197" s="28"/>
    </row>
    <row r="198" spans="1:27" ht="15.75" customHeight="1">
      <c r="A198" s="83"/>
      <c r="B198" s="31"/>
      <c r="C198" s="31"/>
      <c r="D198" s="87"/>
      <c r="E198" s="87"/>
      <c r="F198" s="82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  <c r="U198" s="28"/>
      <c r="V198" s="28"/>
      <c r="W198" s="28"/>
      <c r="X198" s="28"/>
      <c r="Y198" s="28"/>
      <c r="Z198" s="28"/>
      <c r="AA198" s="28"/>
    </row>
    <row r="199" spans="1:27" ht="15.75" customHeight="1">
      <c r="A199" s="83"/>
      <c r="B199" s="31"/>
      <c r="C199" s="31"/>
      <c r="D199" s="87"/>
      <c r="E199" s="87"/>
      <c r="F199" s="82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8"/>
      <c r="U199" s="28"/>
      <c r="V199" s="28"/>
      <c r="W199" s="28"/>
      <c r="X199" s="28"/>
      <c r="Y199" s="28"/>
      <c r="Z199" s="28"/>
      <c r="AA199" s="28"/>
    </row>
    <row r="200" spans="1:27" ht="15.75" customHeight="1">
      <c r="A200" s="83"/>
      <c r="B200" s="31"/>
      <c r="C200" s="31"/>
      <c r="D200" s="87"/>
      <c r="E200" s="87"/>
      <c r="F200" s="82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8"/>
      <c r="U200" s="28"/>
      <c r="V200" s="28"/>
      <c r="W200" s="28"/>
      <c r="X200" s="28"/>
      <c r="Y200" s="28"/>
      <c r="Z200" s="28"/>
      <c r="AA200" s="28"/>
    </row>
    <row r="201" spans="1:27" ht="15.75" customHeight="1">
      <c r="A201" s="83"/>
      <c r="B201" s="31"/>
      <c r="C201" s="31"/>
      <c r="D201" s="87"/>
      <c r="E201" s="87"/>
      <c r="F201" s="82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8"/>
      <c r="U201" s="28"/>
      <c r="V201" s="28"/>
      <c r="W201" s="28"/>
      <c r="X201" s="28"/>
      <c r="Y201" s="28"/>
      <c r="Z201" s="28"/>
      <c r="AA201" s="28"/>
    </row>
    <row r="202" spans="1:27" ht="15.75" customHeight="1">
      <c r="A202" s="83"/>
      <c r="B202" s="31"/>
      <c r="C202" s="31"/>
      <c r="D202" s="87"/>
      <c r="E202" s="87"/>
      <c r="F202" s="82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8"/>
      <c r="U202" s="28"/>
      <c r="V202" s="28"/>
      <c r="W202" s="28"/>
      <c r="X202" s="28"/>
      <c r="Y202" s="28"/>
      <c r="Z202" s="28"/>
      <c r="AA202" s="28"/>
    </row>
    <row r="203" spans="1:27" ht="15.75" customHeight="1">
      <c r="A203" s="83"/>
      <c r="B203" s="31"/>
      <c r="C203" s="31"/>
      <c r="D203" s="87"/>
      <c r="E203" s="87"/>
      <c r="F203" s="82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8"/>
      <c r="U203" s="28"/>
      <c r="V203" s="28"/>
      <c r="W203" s="28"/>
      <c r="X203" s="28"/>
      <c r="Y203" s="28"/>
      <c r="Z203" s="28"/>
      <c r="AA203" s="28"/>
    </row>
    <row r="204" spans="1:27" ht="15.75" customHeight="1">
      <c r="A204" s="83"/>
      <c r="B204" s="31"/>
      <c r="C204" s="31"/>
      <c r="D204" s="87"/>
      <c r="E204" s="87"/>
      <c r="F204" s="82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8"/>
      <c r="U204" s="28"/>
      <c r="V204" s="28"/>
      <c r="W204" s="28"/>
      <c r="X204" s="28"/>
      <c r="Y204" s="28"/>
      <c r="Z204" s="28"/>
      <c r="AA204" s="28"/>
    </row>
    <row r="205" spans="1:27" ht="15.75" customHeight="1">
      <c r="A205" s="83"/>
      <c r="B205" s="31"/>
      <c r="C205" s="31"/>
      <c r="D205" s="87"/>
      <c r="E205" s="87"/>
      <c r="F205" s="82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8"/>
      <c r="U205" s="28"/>
      <c r="V205" s="28"/>
      <c r="W205" s="28"/>
      <c r="X205" s="28"/>
      <c r="Y205" s="28"/>
      <c r="Z205" s="28"/>
      <c r="AA205" s="28"/>
    </row>
    <row r="206" spans="1:27" ht="15.75" customHeight="1">
      <c r="A206" s="83"/>
      <c r="B206" s="31"/>
      <c r="C206" s="31"/>
      <c r="D206" s="87"/>
      <c r="E206" s="87"/>
      <c r="F206" s="82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8"/>
      <c r="U206" s="28"/>
      <c r="V206" s="28"/>
      <c r="W206" s="28"/>
      <c r="X206" s="28"/>
      <c r="Y206" s="28"/>
      <c r="Z206" s="28"/>
      <c r="AA206" s="28"/>
    </row>
    <row r="207" spans="1:27" ht="15.75" customHeight="1">
      <c r="A207" s="83"/>
      <c r="B207" s="31"/>
      <c r="C207" s="31"/>
      <c r="D207" s="87"/>
      <c r="E207" s="87"/>
      <c r="F207" s="82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8"/>
      <c r="U207" s="28"/>
      <c r="V207" s="28"/>
      <c r="W207" s="28"/>
      <c r="X207" s="28"/>
      <c r="Y207" s="28"/>
      <c r="Z207" s="28"/>
      <c r="AA207" s="28"/>
    </row>
    <row r="208" spans="1:27" ht="15.75" customHeight="1">
      <c r="A208" s="83"/>
      <c r="B208" s="31"/>
      <c r="C208" s="31"/>
      <c r="D208" s="87"/>
      <c r="E208" s="87"/>
      <c r="F208" s="82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8"/>
      <c r="U208" s="28"/>
      <c r="V208" s="28"/>
      <c r="W208" s="28"/>
      <c r="X208" s="28"/>
      <c r="Y208" s="28"/>
      <c r="Z208" s="28"/>
      <c r="AA208" s="28"/>
    </row>
    <row r="209" spans="1:27" ht="15.75" customHeight="1">
      <c r="A209" s="83"/>
      <c r="B209" s="31"/>
      <c r="C209" s="31"/>
      <c r="D209" s="87"/>
      <c r="E209" s="87"/>
      <c r="F209" s="82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8"/>
      <c r="U209" s="28"/>
      <c r="V209" s="28"/>
      <c r="W209" s="28"/>
      <c r="X209" s="28"/>
      <c r="Y209" s="28"/>
      <c r="Z209" s="28"/>
      <c r="AA209" s="28"/>
    </row>
    <row r="210" spans="1:27" ht="15.75" customHeight="1">
      <c r="A210" s="83"/>
      <c r="B210" s="31"/>
      <c r="C210" s="31"/>
      <c r="D210" s="87"/>
      <c r="E210" s="87"/>
      <c r="F210" s="82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8"/>
      <c r="U210" s="28"/>
      <c r="V210" s="28"/>
      <c r="W210" s="28"/>
      <c r="X210" s="28"/>
      <c r="Y210" s="28"/>
      <c r="Z210" s="28"/>
      <c r="AA210" s="28"/>
    </row>
    <row r="211" spans="1:27" ht="15.75" customHeight="1">
      <c r="A211" s="83"/>
      <c r="B211" s="31"/>
      <c r="C211" s="31"/>
      <c r="D211" s="87"/>
      <c r="E211" s="87"/>
      <c r="F211" s="82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8"/>
      <c r="U211" s="28"/>
      <c r="V211" s="28"/>
      <c r="W211" s="28"/>
      <c r="X211" s="28"/>
      <c r="Y211" s="28"/>
      <c r="Z211" s="28"/>
      <c r="AA211" s="28"/>
    </row>
    <row r="212" spans="1:27" ht="15.75" customHeight="1">
      <c r="A212" s="83"/>
      <c r="B212" s="31"/>
      <c r="C212" s="31"/>
      <c r="D212" s="87"/>
      <c r="E212" s="87"/>
      <c r="F212" s="82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8"/>
      <c r="U212" s="28"/>
      <c r="V212" s="28"/>
      <c r="W212" s="28"/>
      <c r="X212" s="28"/>
      <c r="Y212" s="28"/>
      <c r="Z212" s="28"/>
      <c r="AA212" s="28"/>
    </row>
    <row r="213" spans="1:27" ht="15.75" customHeight="1">
      <c r="A213" s="83"/>
      <c r="B213" s="31"/>
      <c r="C213" s="31"/>
      <c r="D213" s="87"/>
      <c r="E213" s="87"/>
      <c r="F213" s="82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8"/>
      <c r="U213" s="28"/>
      <c r="V213" s="28"/>
      <c r="W213" s="28"/>
      <c r="X213" s="28"/>
      <c r="Y213" s="28"/>
      <c r="Z213" s="28"/>
      <c r="AA213" s="28"/>
    </row>
    <row r="214" spans="1:27" ht="15.75" customHeight="1">
      <c r="A214" s="83"/>
      <c r="B214" s="31"/>
      <c r="C214" s="31"/>
      <c r="D214" s="87"/>
      <c r="E214" s="87"/>
      <c r="F214" s="82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8"/>
      <c r="U214" s="28"/>
      <c r="V214" s="28"/>
      <c r="W214" s="28"/>
      <c r="X214" s="28"/>
      <c r="Y214" s="28"/>
      <c r="Z214" s="28"/>
      <c r="AA214" s="28"/>
    </row>
    <row r="215" spans="1:27" ht="15.75" customHeight="1">
      <c r="A215" s="83"/>
      <c r="B215" s="31"/>
      <c r="C215" s="31"/>
      <c r="D215" s="87"/>
      <c r="E215" s="87"/>
      <c r="F215" s="82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8"/>
      <c r="U215" s="28"/>
      <c r="V215" s="28"/>
      <c r="W215" s="28"/>
      <c r="X215" s="28"/>
      <c r="Y215" s="28"/>
      <c r="Z215" s="28"/>
      <c r="AA215" s="28"/>
    </row>
    <row r="216" spans="1:27" ht="15.75" customHeight="1">
      <c r="A216" s="83"/>
      <c r="B216" s="31"/>
      <c r="C216" s="31"/>
      <c r="D216" s="87"/>
      <c r="E216" s="87"/>
      <c r="F216" s="82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8"/>
      <c r="U216" s="28"/>
      <c r="V216" s="28"/>
      <c r="W216" s="28"/>
      <c r="X216" s="28"/>
      <c r="Y216" s="28"/>
      <c r="Z216" s="28"/>
      <c r="AA216" s="28"/>
    </row>
    <row r="217" spans="1:27" ht="15.75" customHeight="1">
      <c r="A217" s="83"/>
      <c r="B217" s="31"/>
      <c r="C217" s="31"/>
      <c r="D217" s="87"/>
      <c r="E217" s="87"/>
      <c r="F217" s="82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8"/>
      <c r="U217" s="28"/>
      <c r="V217" s="28"/>
      <c r="W217" s="28"/>
      <c r="X217" s="28"/>
      <c r="Y217" s="28"/>
      <c r="Z217" s="28"/>
      <c r="AA217" s="28"/>
    </row>
    <row r="218" spans="1:27" ht="15.75" customHeight="1">
      <c r="A218" s="83"/>
      <c r="B218" s="31"/>
      <c r="C218" s="31"/>
      <c r="D218" s="87"/>
      <c r="E218" s="87"/>
      <c r="F218" s="82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8"/>
      <c r="U218" s="28"/>
      <c r="V218" s="28"/>
      <c r="W218" s="28"/>
      <c r="X218" s="28"/>
      <c r="Y218" s="28"/>
      <c r="Z218" s="28"/>
      <c r="AA218" s="28"/>
    </row>
    <row r="219" spans="1:27" ht="15.75" customHeight="1">
      <c r="A219" s="83"/>
      <c r="B219" s="31"/>
      <c r="C219" s="31"/>
      <c r="D219" s="87"/>
      <c r="E219" s="87"/>
      <c r="F219" s="82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8"/>
      <c r="U219" s="28"/>
      <c r="V219" s="28"/>
      <c r="W219" s="28"/>
      <c r="X219" s="28"/>
      <c r="Y219" s="28"/>
      <c r="Z219" s="28"/>
      <c r="AA219" s="28"/>
    </row>
    <row r="220" spans="1:27" ht="15.75" customHeight="1">
      <c r="A220" s="83"/>
      <c r="B220" s="31"/>
      <c r="C220" s="31"/>
      <c r="D220" s="87"/>
      <c r="E220" s="87"/>
      <c r="F220" s="82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8"/>
      <c r="U220" s="28"/>
      <c r="V220" s="28"/>
      <c r="W220" s="28"/>
      <c r="X220" s="28"/>
      <c r="Y220" s="28"/>
      <c r="Z220" s="28"/>
      <c r="AA220" s="28"/>
    </row>
    <row r="221" spans="1:27" ht="15.75" customHeight="1">
      <c r="A221" s="83"/>
      <c r="B221" s="31"/>
      <c r="C221" s="31"/>
      <c r="D221" s="87"/>
      <c r="E221" s="87"/>
      <c r="F221" s="82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8"/>
      <c r="U221" s="28"/>
      <c r="V221" s="28"/>
      <c r="W221" s="28"/>
      <c r="X221" s="28"/>
      <c r="Y221" s="28"/>
      <c r="Z221" s="28"/>
      <c r="AA221" s="28"/>
    </row>
    <row r="222" spans="1:27" ht="15.75" customHeight="1">
      <c r="A222" s="83"/>
      <c r="B222" s="31"/>
      <c r="C222" s="31"/>
      <c r="D222" s="87"/>
      <c r="E222" s="87"/>
      <c r="F222" s="82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8"/>
      <c r="U222" s="28"/>
      <c r="V222" s="28"/>
      <c r="W222" s="28"/>
      <c r="X222" s="28"/>
      <c r="Y222" s="28"/>
      <c r="Z222" s="28"/>
      <c r="AA222" s="28"/>
    </row>
    <row r="223" spans="1:27" ht="15.75" customHeight="1">
      <c r="A223" s="83"/>
      <c r="B223" s="31"/>
      <c r="C223" s="31"/>
      <c r="D223" s="87"/>
      <c r="E223" s="87"/>
      <c r="F223" s="82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8"/>
      <c r="U223" s="28"/>
      <c r="V223" s="28"/>
      <c r="W223" s="28"/>
      <c r="X223" s="28"/>
      <c r="Y223" s="28"/>
      <c r="Z223" s="28"/>
      <c r="AA223" s="28"/>
    </row>
    <row r="224" spans="1:27" ht="15.75" customHeight="1">
      <c r="A224" s="83"/>
      <c r="B224" s="31"/>
      <c r="C224" s="31"/>
      <c r="D224" s="87"/>
      <c r="E224" s="87"/>
      <c r="F224" s="82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8"/>
      <c r="U224" s="28"/>
      <c r="V224" s="28"/>
      <c r="W224" s="28"/>
      <c r="X224" s="28"/>
      <c r="Y224" s="28"/>
      <c r="Z224" s="28"/>
      <c r="AA224" s="28"/>
    </row>
    <row r="225" spans="1:27" ht="15.75" customHeight="1">
      <c r="A225" s="83"/>
      <c r="B225" s="31"/>
      <c r="C225" s="31"/>
      <c r="D225" s="87"/>
      <c r="E225" s="87"/>
      <c r="F225" s="82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8"/>
      <c r="U225" s="28"/>
      <c r="V225" s="28"/>
      <c r="W225" s="28"/>
      <c r="X225" s="28"/>
      <c r="Y225" s="28"/>
      <c r="Z225" s="28"/>
      <c r="AA225" s="28"/>
    </row>
    <row r="226" spans="1:27" ht="15.75" customHeight="1">
      <c r="A226" s="83"/>
      <c r="B226" s="31"/>
      <c r="C226" s="31"/>
      <c r="D226" s="87"/>
      <c r="E226" s="87"/>
      <c r="F226" s="82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8"/>
      <c r="U226" s="28"/>
      <c r="V226" s="28"/>
      <c r="W226" s="28"/>
      <c r="X226" s="28"/>
      <c r="Y226" s="28"/>
      <c r="Z226" s="28"/>
      <c r="AA226" s="28"/>
    </row>
    <row r="227" spans="1:27" ht="15.75" customHeight="1">
      <c r="A227" s="83"/>
      <c r="B227" s="31"/>
      <c r="C227" s="31"/>
      <c r="D227" s="87"/>
      <c r="E227" s="87"/>
      <c r="F227" s="82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8"/>
      <c r="U227" s="28"/>
      <c r="V227" s="28"/>
      <c r="W227" s="28"/>
      <c r="X227" s="28"/>
      <c r="Y227" s="28"/>
      <c r="Z227" s="28"/>
      <c r="AA227" s="28"/>
    </row>
    <row r="228" spans="1:27" ht="15.75" customHeight="1">
      <c r="A228" s="83"/>
      <c r="B228" s="31"/>
      <c r="C228" s="31"/>
      <c r="D228" s="87"/>
      <c r="E228" s="87"/>
      <c r="F228" s="82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8"/>
      <c r="U228" s="28"/>
      <c r="V228" s="28"/>
      <c r="W228" s="28"/>
      <c r="X228" s="28"/>
      <c r="Y228" s="28"/>
      <c r="Z228" s="28"/>
      <c r="AA228" s="28"/>
    </row>
    <row r="229" spans="1:27" ht="15.75" customHeight="1">
      <c r="A229" s="83"/>
      <c r="B229" s="31"/>
      <c r="C229" s="31"/>
      <c r="D229" s="87"/>
      <c r="E229" s="87"/>
      <c r="F229" s="82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8"/>
      <c r="U229" s="28"/>
      <c r="V229" s="28"/>
      <c r="W229" s="28"/>
      <c r="X229" s="28"/>
      <c r="Y229" s="28"/>
      <c r="Z229" s="28"/>
      <c r="AA229" s="28"/>
    </row>
    <row r="230" spans="1:27" ht="15.75" customHeight="1">
      <c r="A230" s="83"/>
      <c r="B230" s="31"/>
      <c r="C230" s="31"/>
      <c r="D230" s="87"/>
      <c r="E230" s="87"/>
      <c r="F230" s="82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8"/>
      <c r="U230" s="28"/>
      <c r="V230" s="28"/>
      <c r="W230" s="28"/>
      <c r="X230" s="28"/>
      <c r="Y230" s="28"/>
      <c r="Z230" s="28"/>
      <c r="AA230" s="28"/>
    </row>
    <row r="231" spans="1:27" ht="15.75" customHeight="1">
      <c r="A231" s="83"/>
      <c r="B231" s="31"/>
      <c r="C231" s="31"/>
      <c r="D231" s="87"/>
      <c r="E231" s="87"/>
      <c r="F231" s="82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8"/>
      <c r="U231" s="28"/>
      <c r="V231" s="28"/>
      <c r="W231" s="28"/>
      <c r="X231" s="28"/>
      <c r="Y231" s="28"/>
      <c r="Z231" s="28"/>
      <c r="AA231" s="28"/>
    </row>
    <row r="232" spans="1:27" ht="15.75" customHeight="1">
      <c r="A232" s="83"/>
      <c r="B232" s="31"/>
      <c r="C232" s="31"/>
      <c r="D232" s="87"/>
      <c r="E232" s="87"/>
      <c r="F232" s="82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8"/>
      <c r="U232" s="28"/>
      <c r="V232" s="28"/>
      <c r="W232" s="28"/>
      <c r="X232" s="28"/>
      <c r="Y232" s="28"/>
      <c r="Z232" s="28"/>
      <c r="AA232" s="28"/>
    </row>
    <row r="233" spans="1:27" ht="15.75" customHeight="1">
      <c r="A233" s="83"/>
      <c r="B233" s="31"/>
      <c r="C233" s="31"/>
      <c r="D233" s="87"/>
      <c r="E233" s="87"/>
      <c r="F233" s="82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8"/>
      <c r="U233" s="28"/>
      <c r="V233" s="28"/>
      <c r="W233" s="28"/>
      <c r="X233" s="28"/>
      <c r="Y233" s="28"/>
      <c r="Z233" s="28"/>
      <c r="AA233" s="28"/>
    </row>
    <row r="234" spans="1:27" ht="15.75" customHeight="1">
      <c r="A234" s="83"/>
      <c r="B234" s="31"/>
      <c r="C234" s="31"/>
      <c r="D234" s="87"/>
      <c r="E234" s="87"/>
      <c r="F234" s="82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8"/>
      <c r="U234" s="28"/>
      <c r="V234" s="28"/>
      <c r="W234" s="28"/>
      <c r="X234" s="28"/>
      <c r="Y234" s="28"/>
      <c r="Z234" s="28"/>
      <c r="AA234" s="28"/>
    </row>
    <row r="235" spans="1:27" ht="15.75" customHeight="1">
      <c r="A235" s="83"/>
      <c r="B235" s="31"/>
      <c r="C235" s="31"/>
      <c r="D235" s="87"/>
      <c r="E235" s="87"/>
      <c r="F235" s="82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8"/>
      <c r="U235" s="28"/>
      <c r="V235" s="28"/>
      <c r="W235" s="28"/>
      <c r="X235" s="28"/>
      <c r="Y235" s="28"/>
      <c r="Z235" s="28"/>
      <c r="AA235" s="28"/>
    </row>
    <row r="236" spans="1:27" ht="15.75" customHeight="1">
      <c r="A236" s="83"/>
      <c r="B236" s="31"/>
      <c r="C236" s="31"/>
      <c r="D236" s="87"/>
      <c r="E236" s="87"/>
      <c r="F236" s="82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8"/>
      <c r="U236" s="28"/>
      <c r="V236" s="28"/>
      <c r="W236" s="28"/>
      <c r="X236" s="28"/>
      <c r="Y236" s="28"/>
      <c r="Z236" s="28"/>
      <c r="AA236" s="28"/>
    </row>
    <row r="237" spans="1:27" ht="15.75" customHeight="1">
      <c r="A237" s="83"/>
      <c r="B237" s="31"/>
      <c r="C237" s="31"/>
      <c r="D237" s="87"/>
      <c r="E237" s="87"/>
      <c r="F237" s="82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8"/>
      <c r="U237" s="28"/>
      <c r="V237" s="28"/>
      <c r="W237" s="28"/>
      <c r="X237" s="28"/>
      <c r="Y237" s="28"/>
      <c r="Z237" s="28"/>
      <c r="AA237" s="28"/>
    </row>
    <row r="238" spans="1:27" ht="15.75" customHeight="1">
      <c r="A238" s="83"/>
      <c r="B238" s="31"/>
      <c r="C238" s="31"/>
      <c r="D238" s="87"/>
      <c r="E238" s="87"/>
      <c r="F238" s="82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8"/>
      <c r="U238" s="28"/>
      <c r="V238" s="28"/>
      <c r="W238" s="28"/>
      <c r="X238" s="28"/>
      <c r="Y238" s="28"/>
      <c r="Z238" s="28"/>
      <c r="AA238" s="28"/>
    </row>
    <row r="239" spans="1:27" ht="15.75" customHeight="1">
      <c r="A239" s="83"/>
      <c r="B239" s="31"/>
      <c r="C239" s="31"/>
      <c r="D239" s="87"/>
      <c r="E239" s="87"/>
      <c r="F239" s="82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8"/>
      <c r="U239" s="28"/>
      <c r="V239" s="28"/>
      <c r="W239" s="28"/>
      <c r="X239" s="28"/>
      <c r="Y239" s="28"/>
      <c r="Z239" s="28"/>
      <c r="AA239" s="28"/>
    </row>
    <row r="240" spans="1:27" ht="15.75" customHeight="1">
      <c r="A240" s="83"/>
      <c r="B240" s="31"/>
      <c r="C240" s="31"/>
      <c r="D240" s="87"/>
      <c r="E240" s="87"/>
      <c r="F240" s="82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8"/>
      <c r="U240" s="28"/>
      <c r="V240" s="28"/>
      <c r="W240" s="28"/>
      <c r="X240" s="28"/>
      <c r="Y240" s="28"/>
      <c r="Z240" s="28"/>
      <c r="AA240" s="28"/>
    </row>
    <row r="241" spans="1:27" ht="15.75" customHeight="1">
      <c r="A241" s="83"/>
      <c r="B241" s="31"/>
      <c r="C241" s="31"/>
      <c r="D241" s="87"/>
      <c r="E241" s="87"/>
      <c r="F241" s="82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8"/>
      <c r="U241" s="28"/>
      <c r="V241" s="28"/>
      <c r="W241" s="28"/>
      <c r="X241" s="28"/>
      <c r="Y241" s="28"/>
      <c r="Z241" s="28"/>
      <c r="AA241" s="28"/>
    </row>
    <row r="242" spans="1:27" ht="15.75" customHeight="1">
      <c r="A242" s="83"/>
      <c r="B242" s="31"/>
      <c r="C242" s="31"/>
      <c r="D242" s="87"/>
      <c r="E242" s="87"/>
      <c r="F242" s="82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8"/>
      <c r="U242" s="28"/>
      <c r="V242" s="28"/>
      <c r="W242" s="28"/>
      <c r="X242" s="28"/>
      <c r="Y242" s="28"/>
      <c r="Z242" s="28"/>
      <c r="AA242" s="28"/>
    </row>
    <row r="243" spans="1:27" ht="15.75" customHeight="1">
      <c r="A243" s="83"/>
      <c r="B243" s="31"/>
      <c r="C243" s="31"/>
      <c r="D243" s="87"/>
      <c r="E243" s="87"/>
      <c r="F243" s="82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8"/>
      <c r="U243" s="28"/>
      <c r="V243" s="28"/>
      <c r="W243" s="28"/>
      <c r="X243" s="28"/>
      <c r="Y243" s="28"/>
      <c r="Z243" s="28"/>
      <c r="AA243" s="28"/>
    </row>
    <row r="244" spans="1:27" ht="15.75" customHeight="1">
      <c r="A244" s="83"/>
      <c r="B244" s="31"/>
      <c r="C244" s="31"/>
      <c r="D244" s="87"/>
      <c r="E244" s="87"/>
      <c r="F244" s="82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8"/>
      <c r="U244" s="28"/>
      <c r="V244" s="28"/>
      <c r="W244" s="28"/>
      <c r="X244" s="28"/>
      <c r="Y244" s="28"/>
      <c r="Z244" s="28"/>
      <c r="AA244" s="28"/>
    </row>
    <row r="245" spans="1:27" ht="15.75" customHeight="1">
      <c r="A245" s="83"/>
      <c r="B245" s="31"/>
      <c r="C245" s="31"/>
      <c r="D245" s="87"/>
      <c r="E245" s="87"/>
      <c r="F245" s="82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8"/>
      <c r="U245" s="28"/>
      <c r="V245" s="28"/>
      <c r="W245" s="28"/>
      <c r="X245" s="28"/>
      <c r="Y245" s="28"/>
      <c r="Z245" s="28"/>
      <c r="AA245" s="28"/>
    </row>
    <row r="246" spans="1:27" ht="15.75" customHeight="1">
      <c r="A246" s="83"/>
      <c r="B246" s="31"/>
      <c r="C246" s="31"/>
      <c r="D246" s="87"/>
      <c r="E246" s="87"/>
      <c r="F246" s="82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8"/>
      <c r="U246" s="28"/>
      <c r="V246" s="28"/>
      <c r="W246" s="28"/>
      <c r="X246" s="28"/>
      <c r="Y246" s="28"/>
      <c r="Z246" s="28"/>
      <c r="AA246" s="28"/>
    </row>
    <row r="247" spans="1:27" ht="15.75" customHeight="1">
      <c r="A247" s="83"/>
      <c r="B247" s="31"/>
      <c r="C247" s="31"/>
      <c r="D247" s="87"/>
      <c r="E247" s="87"/>
      <c r="F247" s="82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8"/>
      <c r="U247" s="28"/>
      <c r="V247" s="28"/>
      <c r="W247" s="28"/>
      <c r="X247" s="28"/>
      <c r="Y247" s="28"/>
      <c r="Z247" s="28"/>
      <c r="AA247" s="28"/>
    </row>
    <row r="248" spans="1:27" ht="15.75" customHeight="1">
      <c r="A248" s="83"/>
      <c r="B248" s="31"/>
      <c r="C248" s="31"/>
      <c r="D248" s="87"/>
      <c r="E248" s="87"/>
      <c r="F248" s="82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8"/>
      <c r="U248" s="28"/>
      <c r="V248" s="28"/>
      <c r="W248" s="28"/>
      <c r="X248" s="28"/>
      <c r="Y248" s="28"/>
      <c r="Z248" s="28"/>
      <c r="AA248" s="28"/>
    </row>
    <row r="249" spans="1:27" ht="15.75" customHeight="1">
      <c r="A249" s="83"/>
      <c r="B249" s="31"/>
      <c r="C249" s="31"/>
      <c r="D249" s="87"/>
      <c r="E249" s="87"/>
      <c r="F249" s="82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8"/>
      <c r="U249" s="28"/>
      <c r="V249" s="28"/>
      <c r="W249" s="28"/>
      <c r="X249" s="28"/>
      <c r="Y249" s="28"/>
      <c r="Z249" s="28"/>
      <c r="AA249" s="28"/>
    </row>
    <row r="250" spans="1:27" ht="15.75" customHeight="1">
      <c r="A250" s="83"/>
      <c r="B250" s="31"/>
      <c r="C250" s="31"/>
      <c r="D250" s="87"/>
      <c r="E250" s="87"/>
      <c r="F250" s="82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8"/>
      <c r="U250" s="28"/>
      <c r="V250" s="28"/>
      <c r="W250" s="28"/>
      <c r="X250" s="28"/>
      <c r="Y250" s="28"/>
      <c r="Z250" s="28"/>
      <c r="AA250" s="28"/>
    </row>
    <row r="251" spans="1:27" ht="15.75" customHeight="1">
      <c r="A251" s="83"/>
      <c r="B251" s="31"/>
      <c r="C251" s="31"/>
      <c r="D251" s="87"/>
      <c r="E251" s="87"/>
      <c r="F251" s="82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8"/>
      <c r="U251" s="28"/>
      <c r="V251" s="28"/>
      <c r="W251" s="28"/>
      <c r="X251" s="28"/>
      <c r="Y251" s="28"/>
      <c r="Z251" s="28"/>
      <c r="AA251" s="28"/>
    </row>
    <row r="252" spans="1:27" ht="15.75" customHeight="1">
      <c r="A252" s="83"/>
      <c r="B252" s="31"/>
      <c r="C252" s="31"/>
      <c r="D252" s="87"/>
      <c r="E252" s="87"/>
      <c r="F252" s="82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8"/>
      <c r="U252" s="28"/>
      <c r="V252" s="28"/>
      <c r="W252" s="28"/>
      <c r="X252" s="28"/>
      <c r="Y252" s="28"/>
      <c r="Z252" s="28"/>
      <c r="AA252" s="28"/>
    </row>
    <row r="253" spans="1:27" ht="15.75" customHeight="1">
      <c r="A253" s="83"/>
      <c r="B253" s="31"/>
      <c r="C253" s="31"/>
      <c r="D253" s="87"/>
      <c r="E253" s="87"/>
      <c r="F253" s="82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8"/>
      <c r="U253" s="28"/>
      <c r="V253" s="28"/>
      <c r="W253" s="28"/>
      <c r="X253" s="28"/>
      <c r="Y253" s="28"/>
      <c r="Z253" s="28"/>
      <c r="AA253" s="28"/>
    </row>
    <row r="254" spans="1:27" ht="15.75" customHeight="1">
      <c r="A254" s="83"/>
      <c r="B254" s="31"/>
      <c r="C254" s="31"/>
      <c r="D254" s="87"/>
      <c r="E254" s="87"/>
      <c r="F254" s="82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8"/>
      <c r="U254" s="28"/>
      <c r="V254" s="28"/>
      <c r="W254" s="28"/>
      <c r="X254" s="28"/>
      <c r="Y254" s="28"/>
      <c r="Z254" s="28"/>
      <c r="AA254" s="28"/>
    </row>
    <row r="255" spans="1:27" ht="15.75" customHeight="1">
      <c r="A255" s="83"/>
      <c r="B255" s="31"/>
      <c r="C255" s="31"/>
      <c r="D255" s="87"/>
      <c r="E255" s="87"/>
      <c r="F255" s="82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8"/>
      <c r="U255" s="28"/>
      <c r="V255" s="28"/>
      <c r="W255" s="28"/>
      <c r="X255" s="28"/>
      <c r="Y255" s="28"/>
      <c r="Z255" s="28"/>
      <c r="AA255" s="28"/>
    </row>
    <row r="256" spans="1:27" ht="15.75" customHeight="1">
      <c r="A256" s="83"/>
      <c r="B256" s="31"/>
      <c r="C256" s="31"/>
      <c r="D256" s="87"/>
      <c r="E256" s="87"/>
      <c r="F256" s="82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8"/>
      <c r="U256" s="28"/>
      <c r="V256" s="28"/>
      <c r="W256" s="28"/>
      <c r="X256" s="28"/>
      <c r="Y256" s="28"/>
      <c r="Z256" s="28"/>
      <c r="AA256" s="28"/>
    </row>
    <row r="257" spans="1:27" ht="15.75" customHeight="1">
      <c r="A257" s="83"/>
      <c r="B257" s="31"/>
      <c r="C257" s="31"/>
      <c r="D257" s="87"/>
      <c r="E257" s="87"/>
      <c r="F257" s="82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8"/>
      <c r="U257" s="28"/>
      <c r="V257" s="28"/>
      <c r="W257" s="28"/>
      <c r="X257" s="28"/>
      <c r="Y257" s="28"/>
      <c r="Z257" s="28"/>
      <c r="AA257" s="28"/>
    </row>
    <row r="258" spans="1:27" ht="15.75" customHeight="1">
      <c r="A258" s="83"/>
      <c r="B258" s="31"/>
      <c r="C258" s="31"/>
      <c r="D258" s="87"/>
      <c r="E258" s="87"/>
      <c r="F258" s="82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8"/>
      <c r="U258" s="28"/>
      <c r="V258" s="28"/>
      <c r="W258" s="28"/>
      <c r="X258" s="28"/>
      <c r="Y258" s="28"/>
      <c r="Z258" s="28"/>
      <c r="AA258" s="28"/>
    </row>
    <row r="259" spans="1:27" ht="15.75" customHeight="1">
      <c r="A259" s="83"/>
      <c r="B259" s="31"/>
      <c r="C259" s="31"/>
      <c r="D259" s="87"/>
      <c r="E259" s="87"/>
      <c r="F259" s="82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8"/>
      <c r="U259" s="28"/>
      <c r="V259" s="28"/>
      <c r="W259" s="28"/>
      <c r="X259" s="28"/>
      <c r="Y259" s="28"/>
      <c r="Z259" s="28"/>
      <c r="AA259" s="28"/>
    </row>
    <row r="260" spans="1:27" ht="15.75" customHeight="1">
      <c r="A260" s="83"/>
      <c r="B260" s="31"/>
      <c r="C260" s="31"/>
      <c r="D260" s="87"/>
      <c r="E260" s="87"/>
      <c r="F260" s="82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8"/>
      <c r="U260" s="28"/>
      <c r="V260" s="28"/>
      <c r="W260" s="28"/>
      <c r="X260" s="28"/>
      <c r="Y260" s="28"/>
      <c r="Z260" s="28"/>
      <c r="AA260" s="28"/>
    </row>
    <row r="261" spans="1:27" ht="15.75" customHeight="1">
      <c r="A261" s="83"/>
      <c r="B261" s="31"/>
      <c r="C261" s="31"/>
      <c r="D261" s="87"/>
      <c r="E261" s="87"/>
      <c r="F261" s="82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8"/>
      <c r="U261" s="28"/>
      <c r="V261" s="28"/>
      <c r="W261" s="28"/>
      <c r="X261" s="28"/>
      <c r="Y261" s="28"/>
      <c r="Z261" s="28"/>
      <c r="AA261" s="28"/>
    </row>
    <row r="262" spans="1:27" ht="15.75" customHeight="1">
      <c r="A262" s="83"/>
      <c r="B262" s="31"/>
      <c r="C262" s="31"/>
      <c r="D262" s="87"/>
      <c r="E262" s="87"/>
      <c r="F262" s="82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8"/>
      <c r="U262" s="28"/>
      <c r="V262" s="28"/>
      <c r="W262" s="28"/>
      <c r="X262" s="28"/>
      <c r="Y262" s="28"/>
      <c r="Z262" s="28"/>
      <c r="AA262" s="28"/>
    </row>
    <row r="263" spans="1:27" ht="15.75" customHeight="1">
      <c r="A263" s="83"/>
      <c r="B263" s="31"/>
      <c r="C263" s="31"/>
      <c r="D263" s="87"/>
      <c r="E263" s="87"/>
      <c r="F263" s="82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8"/>
      <c r="U263" s="28"/>
      <c r="V263" s="28"/>
      <c r="W263" s="28"/>
      <c r="X263" s="28"/>
      <c r="Y263" s="28"/>
      <c r="Z263" s="28"/>
      <c r="AA263" s="28"/>
    </row>
    <row r="264" spans="1:27" ht="15.75" customHeight="1">
      <c r="A264" s="83"/>
      <c r="B264" s="31"/>
      <c r="C264" s="31"/>
      <c r="D264" s="87"/>
      <c r="E264" s="87"/>
      <c r="F264" s="82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8"/>
      <c r="U264" s="28"/>
      <c r="V264" s="28"/>
      <c r="W264" s="28"/>
      <c r="X264" s="28"/>
      <c r="Y264" s="28"/>
      <c r="Z264" s="28"/>
      <c r="AA264" s="28"/>
    </row>
    <row r="265" spans="1:27" ht="15.75" customHeight="1">
      <c r="A265" s="83"/>
      <c r="B265" s="31"/>
      <c r="C265" s="31"/>
      <c r="D265" s="87"/>
      <c r="E265" s="87"/>
      <c r="F265" s="82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8"/>
      <c r="U265" s="28"/>
      <c r="V265" s="28"/>
      <c r="W265" s="28"/>
      <c r="X265" s="28"/>
      <c r="Y265" s="28"/>
      <c r="Z265" s="28"/>
      <c r="AA265" s="28"/>
    </row>
    <row r="266" spans="1:27" ht="15.75" customHeight="1">
      <c r="A266" s="83"/>
      <c r="B266" s="31"/>
      <c r="C266" s="31"/>
      <c r="D266" s="87"/>
      <c r="E266" s="87"/>
      <c r="F266" s="82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8"/>
      <c r="U266" s="28"/>
      <c r="V266" s="28"/>
      <c r="W266" s="28"/>
      <c r="X266" s="28"/>
      <c r="Y266" s="28"/>
      <c r="Z266" s="28"/>
      <c r="AA266" s="28"/>
    </row>
    <row r="267" spans="1:27" ht="15.75" customHeight="1">
      <c r="A267" s="83"/>
      <c r="B267" s="31"/>
      <c r="C267" s="31"/>
      <c r="D267" s="87"/>
      <c r="E267" s="87"/>
      <c r="F267" s="82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8"/>
      <c r="U267" s="28"/>
      <c r="V267" s="28"/>
      <c r="W267" s="28"/>
      <c r="X267" s="28"/>
      <c r="Y267" s="28"/>
      <c r="Z267" s="28"/>
      <c r="AA267" s="28"/>
    </row>
    <row r="268" spans="1:27" ht="15.75" customHeight="1">
      <c r="A268" s="83"/>
      <c r="B268" s="31"/>
      <c r="C268" s="31"/>
      <c r="D268" s="87"/>
      <c r="E268" s="87"/>
      <c r="F268" s="82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8"/>
      <c r="U268" s="28"/>
      <c r="V268" s="28"/>
      <c r="W268" s="28"/>
      <c r="X268" s="28"/>
      <c r="Y268" s="28"/>
      <c r="Z268" s="28"/>
      <c r="AA268" s="28"/>
    </row>
    <row r="269" spans="1:27" ht="15.75" customHeight="1">
      <c r="A269" s="83"/>
      <c r="B269" s="31"/>
      <c r="C269" s="31"/>
      <c r="D269" s="87"/>
      <c r="E269" s="87"/>
      <c r="F269" s="82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8"/>
      <c r="U269" s="28"/>
      <c r="V269" s="28"/>
      <c r="W269" s="28"/>
      <c r="X269" s="28"/>
      <c r="Y269" s="28"/>
      <c r="Z269" s="28"/>
      <c r="AA269" s="28"/>
    </row>
    <row r="270" spans="1:27" ht="15.75" customHeight="1">
      <c r="A270" s="83"/>
      <c r="B270" s="31"/>
      <c r="C270" s="31"/>
      <c r="D270" s="87"/>
      <c r="E270" s="87"/>
      <c r="F270" s="82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8"/>
      <c r="U270" s="28"/>
      <c r="V270" s="28"/>
      <c r="W270" s="28"/>
      <c r="X270" s="28"/>
      <c r="Y270" s="28"/>
      <c r="Z270" s="28"/>
      <c r="AA270" s="28"/>
    </row>
    <row r="271" spans="1:27" ht="15.75" customHeight="1">
      <c r="A271" s="83"/>
      <c r="B271" s="31"/>
      <c r="C271" s="31"/>
      <c r="D271" s="87"/>
      <c r="E271" s="87"/>
      <c r="F271" s="82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8"/>
      <c r="U271" s="28"/>
      <c r="V271" s="28"/>
      <c r="W271" s="28"/>
      <c r="X271" s="28"/>
      <c r="Y271" s="28"/>
      <c r="Z271" s="28"/>
      <c r="AA271" s="28"/>
    </row>
    <row r="272" spans="1:27" ht="15.75" customHeight="1">
      <c r="A272" s="83"/>
      <c r="B272" s="31"/>
      <c r="C272" s="31"/>
      <c r="D272" s="87"/>
      <c r="E272" s="87"/>
      <c r="F272" s="82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8"/>
      <c r="U272" s="28"/>
      <c r="V272" s="28"/>
      <c r="W272" s="28"/>
      <c r="X272" s="28"/>
      <c r="Y272" s="28"/>
      <c r="Z272" s="28"/>
      <c r="AA272" s="28"/>
    </row>
    <row r="273" spans="1:27" ht="15.75" customHeight="1">
      <c r="A273" s="83"/>
      <c r="B273" s="31"/>
      <c r="C273" s="31"/>
      <c r="D273" s="87"/>
      <c r="E273" s="87"/>
      <c r="F273" s="82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8"/>
      <c r="U273" s="28"/>
      <c r="V273" s="28"/>
      <c r="W273" s="28"/>
      <c r="X273" s="28"/>
      <c r="Y273" s="28"/>
      <c r="Z273" s="28"/>
      <c r="AA273" s="28"/>
    </row>
    <row r="274" spans="1:27" ht="15.75" customHeight="1">
      <c r="A274" s="83"/>
      <c r="B274" s="31"/>
      <c r="C274" s="31"/>
      <c r="D274" s="87"/>
      <c r="E274" s="87"/>
      <c r="F274" s="82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8"/>
      <c r="U274" s="28"/>
      <c r="V274" s="28"/>
      <c r="W274" s="28"/>
      <c r="X274" s="28"/>
      <c r="Y274" s="28"/>
      <c r="Z274" s="28"/>
      <c r="AA274" s="28"/>
    </row>
    <row r="275" spans="1:27" ht="15.75" customHeight="1">
      <c r="A275" s="83"/>
      <c r="B275" s="31"/>
      <c r="C275" s="31"/>
      <c r="D275" s="87"/>
      <c r="E275" s="87"/>
      <c r="F275" s="82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8"/>
      <c r="U275" s="28"/>
      <c r="V275" s="28"/>
      <c r="W275" s="28"/>
      <c r="X275" s="28"/>
      <c r="Y275" s="28"/>
      <c r="Z275" s="28"/>
      <c r="AA275" s="28"/>
    </row>
    <row r="276" spans="1:27" ht="15.75" customHeight="1">
      <c r="A276" s="83"/>
      <c r="B276" s="31"/>
      <c r="C276" s="31"/>
      <c r="D276" s="87"/>
      <c r="E276" s="87"/>
      <c r="F276" s="82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8"/>
      <c r="U276" s="28"/>
      <c r="V276" s="28"/>
      <c r="W276" s="28"/>
      <c r="X276" s="28"/>
      <c r="Y276" s="28"/>
      <c r="Z276" s="28"/>
      <c r="AA276" s="28"/>
    </row>
    <row r="277" spans="1:27" ht="15.75" customHeight="1">
      <c r="A277" s="83"/>
      <c r="B277" s="31"/>
      <c r="C277" s="31"/>
      <c r="D277" s="87"/>
      <c r="E277" s="87"/>
      <c r="F277" s="82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8"/>
      <c r="U277" s="28"/>
      <c r="V277" s="28"/>
      <c r="W277" s="28"/>
      <c r="X277" s="28"/>
      <c r="Y277" s="28"/>
      <c r="Z277" s="28"/>
      <c r="AA277" s="28"/>
    </row>
    <row r="278" spans="1:27" ht="15.75" customHeight="1">
      <c r="A278" s="83"/>
      <c r="B278" s="31"/>
      <c r="C278" s="31"/>
      <c r="D278" s="87"/>
      <c r="E278" s="87"/>
      <c r="F278" s="82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8"/>
      <c r="U278" s="28"/>
      <c r="V278" s="28"/>
      <c r="W278" s="28"/>
      <c r="X278" s="28"/>
      <c r="Y278" s="28"/>
      <c r="Z278" s="28"/>
      <c r="AA278" s="28"/>
    </row>
    <row r="279" spans="1:27" ht="15.75" customHeight="1">
      <c r="A279" s="83"/>
      <c r="B279" s="31"/>
      <c r="C279" s="31"/>
      <c r="D279" s="87"/>
      <c r="E279" s="87"/>
      <c r="F279" s="82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8"/>
      <c r="U279" s="28"/>
      <c r="V279" s="28"/>
      <c r="W279" s="28"/>
      <c r="X279" s="28"/>
      <c r="Y279" s="28"/>
      <c r="Z279" s="28"/>
      <c r="AA279" s="28"/>
    </row>
    <row r="280" spans="1:27" ht="15.75" customHeight="1">
      <c r="A280" s="83"/>
      <c r="B280" s="31"/>
      <c r="C280" s="31"/>
      <c r="D280" s="87"/>
      <c r="E280" s="87"/>
      <c r="F280" s="82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8"/>
      <c r="U280" s="28"/>
      <c r="V280" s="28"/>
      <c r="W280" s="28"/>
      <c r="X280" s="28"/>
      <c r="Y280" s="28"/>
      <c r="Z280" s="28"/>
      <c r="AA280" s="28"/>
    </row>
    <row r="281" spans="1:27" ht="15.75" customHeight="1">
      <c r="A281" s="83"/>
      <c r="B281" s="31"/>
      <c r="C281" s="31"/>
      <c r="D281" s="87"/>
      <c r="E281" s="87"/>
      <c r="F281" s="82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8"/>
      <c r="U281" s="28"/>
      <c r="V281" s="28"/>
      <c r="W281" s="28"/>
      <c r="X281" s="28"/>
      <c r="Y281" s="28"/>
      <c r="Z281" s="28"/>
      <c r="AA281" s="28"/>
    </row>
    <row r="282" spans="1:27" ht="15.75" customHeight="1">
      <c r="A282" s="83"/>
      <c r="B282" s="31"/>
      <c r="C282" s="31"/>
      <c r="D282" s="87"/>
      <c r="E282" s="87"/>
      <c r="F282" s="82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8"/>
      <c r="U282" s="28"/>
      <c r="V282" s="28"/>
      <c r="W282" s="28"/>
      <c r="X282" s="28"/>
      <c r="Y282" s="28"/>
      <c r="Z282" s="28"/>
      <c r="AA282" s="28"/>
    </row>
    <row r="283" spans="1:27" ht="15.75" customHeight="1">
      <c r="A283" s="83"/>
      <c r="B283" s="31"/>
      <c r="C283" s="31"/>
      <c r="D283" s="87"/>
      <c r="E283" s="87"/>
      <c r="F283" s="82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8"/>
      <c r="U283" s="28"/>
      <c r="V283" s="28"/>
      <c r="W283" s="28"/>
      <c r="X283" s="28"/>
      <c r="Y283" s="28"/>
      <c r="Z283" s="28"/>
      <c r="AA283" s="28"/>
    </row>
    <row r="284" spans="1:27" ht="15.75" customHeight="1">
      <c r="A284" s="83"/>
      <c r="B284" s="31"/>
      <c r="C284" s="31"/>
      <c r="D284" s="87"/>
      <c r="E284" s="87"/>
      <c r="F284" s="82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8"/>
      <c r="U284" s="28"/>
      <c r="V284" s="28"/>
      <c r="W284" s="28"/>
      <c r="X284" s="28"/>
      <c r="Y284" s="28"/>
      <c r="Z284" s="28"/>
      <c r="AA284" s="28"/>
    </row>
    <row r="285" spans="1:27" ht="15.75" customHeight="1">
      <c r="A285" s="83"/>
      <c r="B285" s="31"/>
      <c r="C285" s="31"/>
      <c r="D285" s="87"/>
      <c r="E285" s="87"/>
      <c r="F285" s="82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8"/>
      <c r="U285" s="28"/>
      <c r="V285" s="28"/>
      <c r="W285" s="28"/>
      <c r="X285" s="28"/>
      <c r="Y285" s="28"/>
      <c r="Z285" s="28"/>
      <c r="AA285" s="28"/>
    </row>
    <row r="286" spans="1:27" ht="15.75" customHeight="1">
      <c r="A286" s="83"/>
      <c r="B286" s="31"/>
      <c r="C286" s="31"/>
      <c r="D286" s="87"/>
      <c r="E286" s="87"/>
      <c r="F286" s="82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8"/>
      <c r="U286" s="28"/>
      <c r="V286" s="28"/>
      <c r="W286" s="28"/>
      <c r="X286" s="28"/>
      <c r="Y286" s="28"/>
      <c r="Z286" s="28"/>
      <c r="AA286" s="28"/>
    </row>
    <row r="287" spans="1:27" ht="15.75" customHeight="1">
      <c r="A287" s="83"/>
      <c r="B287" s="31"/>
      <c r="C287" s="31"/>
      <c r="D287" s="87"/>
      <c r="E287" s="87"/>
      <c r="F287" s="82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8"/>
      <c r="U287" s="28"/>
      <c r="V287" s="28"/>
      <c r="W287" s="28"/>
      <c r="X287" s="28"/>
      <c r="Y287" s="28"/>
      <c r="Z287" s="28"/>
      <c r="AA287" s="28"/>
    </row>
    <row r="288" spans="1:27" ht="15.75" customHeight="1">
      <c r="A288" s="83"/>
      <c r="B288" s="31"/>
      <c r="C288" s="31"/>
      <c r="D288" s="87"/>
      <c r="E288" s="87"/>
      <c r="F288" s="82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8"/>
      <c r="U288" s="28"/>
      <c r="V288" s="28"/>
      <c r="W288" s="28"/>
      <c r="X288" s="28"/>
      <c r="Y288" s="28"/>
      <c r="Z288" s="28"/>
      <c r="AA288" s="28"/>
    </row>
    <row r="289" spans="1:27" ht="15.75" customHeight="1">
      <c r="A289" s="83"/>
      <c r="B289" s="31"/>
      <c r="C289" s="31"/>
      <c r="D289" s="87"/>
      <c r="E289" s="87"/>
      <c r="F289" s="82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8"/>
      <c r="U289" s="28"/>
      <c r="V289" s="28"/>
      <c r="W289" s="28"/>
      <c r="X289" s="28"/>
      <c r="Y289" s="28"/>
      <c r="Z289" s="28"/>
      <c r="AA289" s="28"/>
    </row>
    <row r="290" spans="1:27" ht="15.75" customHeight="1">
      <c r="A290" s="83"/>
      <c r="B290" s="31"/>
      <c r="C290" s="31"/>
      <c r="D290" s="87"/>
      <c r="E290" s="87"/>
      <c r="F290" s="82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8"/>
      <c r="U290" s="28"/>
      <c r="V290" s="28"/>
      <c r="W290" s="28"/>
      <c r="X290" s="28"/>
      <c r="Y290" s="28"/>
      <c r="Z290" s="28"/>
      <c r="AA290" s="28"/>
    </row>
    <row r="291" spans="1:27" ht="15.75" customHeight="1">
      <c r="A291" s="83"/>
      <c r="B291" s="31"/>
      <c r="C291" s="31"/>
      <c r="D291" s="87"/>
      <c r="E291" s="87"/>
      <c r="F291" s="82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8"/>
      <c r="U291" s="28"/>
      <c r="V291" s="28"/>
      <c r="W291" s="28"/>
      <c r="X291" s="28"/>
      <c r="Y291" s="28"/>
      <c r="Z291" s="28"/>
      <c r="AA291" s="28"/>
    </row>
    <row r="292" spans="1:27" ht="15.75" customHeight="1">
      <c r="A292" s="83"/>
      <c r="B292" s="31"/>
      <c r="C292" s="31"/>
      <c r="D292" s="87"/>
      <c r="E292" s="87"/>
      <c r="F292" s="82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8"/>
      <c r="U292" s="28"/>
      <c r="V292" s="28"/>
      <c r="W292" s="28"/>
      <c r="X292" s="28"/>
      <c r="Y292" s="28"/>
      <c r="Z292" s="28"/>
      <c r="AA292" s="28"/>
    </row>
    <row r="293" spans="1:27" ht="15.75" customHeight="1">
      <c r="A293" s="83"/>
      <c r="B293" s="31"/>
      <c r="C293" s="31"/>
      <c r="D293" s="87"/>
      <c r="E293" s="87"/>
      <c r="F293" s="82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8"/>
      <c r="U293" s="28"/>
      <c r="V293" s="28"/>
      <c r="W293" s="28"/>
      <c r="X293" s="28"/>
      <c r="Y293" s="28"/>
      <c r="Z293" s="28"/>
      <c r="AA293" s="28"/>
    </row>
    <row r="294" spans="1:27" ht="15.75" customHeight="1">
      <c r="A294" s="83"/>
      <c r="B294" s="31"/>
      <c r="C294" s="31"/>
      <c r="D294" s="87"/>
      <c r="E294" s="87"/>
      <c r="F294" s="82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8"/>
      <c r="U294" s="28"/>
      <c r="V294" s="28"/>
      <c r="W294" s="28"/>
      <c r="X294" s="28"/>
      <c r="Y294" s="28"/>
      <c r="Z294" s="28"/>
      <c r="AA294" s="28"/>
    </row>
    <row r="295" spans="1:27" ht="15.75" customHeight="1">
      <c r="A295" s="83"/>
      <c r="B295" s="31"/>
      <c r="C295" s="31"/>
      <c r="D295" s="87"/>
      <c r="E295" s="87"/>
      <c r="F295" s="82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8"/>
      <c r="U295" s="28"/>
      <c r="V295" s="28"/>
      <c r="W295" s="28"/>
      <c r="X295" s="28"/>
      <c r="Y295" s="28"/>
      <c r="Z295" s="28"/>
      <c r="AA295" s="28"/>
    </row>
    <row r="296" spans="1:27" ht="15.75" customHeight="1">
      <c r="A296" s="83"/>
      <c r="B296" s="31"/>
      <c r="C296" s="31"/>
      <c r="D296" s="87"/>
      <c r="E296" s="87"/>
      <c r="F296" s="82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8"/>
      <c r="U296" s="28"/>
      <c r="V296" s="28"/>
      <c r="W296" s="28"/>
      <c r="X296" s="28"/>
      <c r="Y296" s="28"/>
      <c r="Z296" s="28"/>
      <c r="AA296" s="28"/>
    </row>
    <row r="297" spans="1:27" ht="15.75" customHeight="1">
      <c r="A297" s="83"/>
      <c r="B297" s="31"/>
      <c r="C297" s="31"/>
      <c r="D297" s="87"/>
      <c r="E297" s="87"/>
      <c r="F297" s="82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8"/>
      <c r="U297" s="28"/>
      <c r="V297" s="28"/>
      <c r="W297" s="28"/>
      <c r="X297" s="28"/>
      <c r="Y297" s="28"/>
      <c r="Z297" s="28"/>
      <c r="AA297" s="28"/>
    </row>
    <row r="298" spans="1:27" ht="15.75" customHeight="1">
      <c r="A298" s="83"/>
      <c r="B298" s="31"/>
      <c r="C298" s="31"/>
      <c r="D298" s="87"/>
      <c r="E298" s="87"/>
      <c r="F298" s="82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8"/>
      <c r="U298" s="28"/>
      <c r="V298" s="28"/>
      <c r="W298" s="28"/>
      <c r="X298" s="28"/>
      <c r="Y298" s="28"/>
      <c r="Z298" s="28"/>
      <c r="AA298" s="28"/>
    </row>
    <row r="299" spans="1:27" ht="15.75" customHeight="1">
      <c r="A299" s="83"/>
      <c r="B299" s="31"/>
      <c r="C299" s="31"/>
      <c r="D299" s="87"/>
      <c r="E299" s="87"/>
      <c r="F299" s="82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8"/>
      <c r="U299" s="28"/>
      <c r="V299" s="28"/>
      <c r="W299" s="28"/>
      <c r="X299" s="28"/>
      <c r="Y299" s="28"/>
      <c r="Z299" s="28"/>
      <c r="AA299" s="28"/>
    </row>
    <row r="300" spans="1:27" ht="15.75" customHeight="1">
      <c r="A300" s="83"/>
      <c r="B300" s="31"/>
      <c r="C300" s="31"/>
      <c r="D300" s="87"/>
      <c r="E300" s="87"/>
      <c r="F300" s="82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8"/>
      <c r="U300" s="28"/>
      <c r="V300" s="28"/>
      <c r="W300" s="28"/>
      <c r="X300" s="28"/>
      <c r="Y300" s="28"/>
      <c r="Z300" s="28"/>
      <c r="AA300" s="28"/>
    </row>
    <row r="301" spans="1:27" ht="15.75" customHeight="1">
      <c r="A301" s="83"/>
      <c r="B301" s="31"/>
      <c r="C301" s="31"/>
      <c r="D301" s="87"/>
      <c r="E301" s="87"/>
      <c r="F301" s="82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8"/>
      <c r="U301" s="28"/>
      <c r="V301" s="28"/>
      <c r="W301" s="28"/>
      <c r="X301" s="28"/>
      <c r="Y301" s="28"/>
      <c r="Z301" s="28"/>
      <c r="AA301" s="28"/>
    </row>
    <row r="302" spans="1:27" ht="15.75" customHeight="1">
      <c r="A302" s="83"/>
      <c r="B302" s="31"/>
      <c r="C302" s="31"/>
      <c r="D302" s="87"/>
      <c r="E302" s="87"/>
      <c r="F302" s="82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8"/>
      <c r="U302" s="28"/>
      <c r="V302" s="28"/>
      <c r="W302" s="28"/>
      <c r="X302" s="28"/>
      <c r="Y302" s="28"/>
      <c r="Z302" s="28"/>
      <c r="AA302" s="28"/>
    </row>
    <row r="303" spans="1:27" ht="15.75" customHeight="1">
      <c r="A303" s="83"/>
      <c r="B303" s="31"/>
      <c r="C303" s="31"/>
      <c r="D303" s="87"/>
      <c r="E303" s="87"/>
      <c r="F303" s="82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8"/>
      <c r="U303" s="28"/>
      <c r="V303" s="28"/>
      <c r="W303" s="28"/>
      <c r="X303" s="28"/>
      <c r="Y303" s="28"/>
      <c r="Z303" s="28"/>
      <c r="AA303" s="28"/>
    </row>
    <row r="304" spans="1:27" ht="15.75" customHeight="1">
      <c r="A304" s="83"/>
      <c r="B304" s="31"/>
      <c r="C304" s="31"/>
      <c r="D304" s="87"/>
      <c r="E304" s="87"/>
      <c r="F304" s="82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8"/>
      <c r="U304" s="28"/>
      <c r="V304" s="28"/>
      <c r="W304" s="28"/>
      <c r="X304" s="28"/>
      <c r="Y304" s="28"/>
      <c r="Z304" s="28"/>
      <c r="AA304" s="28"/>
    </row>
    <row r="305" spans="1:27" ht="15.75" customHeight="1">
      <c r="A305" s="83"/>
      <c r="B305" s="31"/>
      <c r="C305" s="31"/>
      <c r="D305" s="87"/>
      <c r="E305" s="87"/>
      <c r="F305" s="82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8"/>
      <c r="U305" s="28"/>
      <c r="V305" s="28"/>
      <c r="W305" s="28"/>
      <c r="X305" s="28"/>
      <c r="Y305" s="28"/>
      <c r="Z305" s="28"/>
      <c r="AA305" s="28"/>
    </row>
    <row r="306" spans="1:27" ht="15.75" customHeight="1">
      <c r="A306" s="83"/>
      <c r="B306" s="31"/>
      <c r="C306" s="31"/>
      <c r="D306" s="87"/>
      <c r="E306" s="87"/>
      <c r="F306" s="82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8"/>
      <c r="U306" s="28"/>
      <c r="V306" s="28"/>
      <c r="W306" s="28"/>
      <c r="X306" s="28"/>
      <c r="Y306" s="28"/>
      <c r="Z306" s="28"/>
      <c r="AA306" s="28"/>
    </row>
    <row r="307" spans="1:27" ht="15.75" customHeight="1">
      <c r="A307" s="83"/>
      <c r="B307" s="31"/>
      <c r="C307" s="31"/>
      <c r="D307" s="87"/>
      <c r="E307" s="87"/>
      <c r="F307" s="82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8"/>
      <c r="U307" s="28"/>
      <c r="V307" s="28"/>
      <c r="W307" s="28"/>
      <c r="X307" s="28"/>
      <c r="Y307" s="28"/>
      <c r="Z307" s="28"/>
      <c r="AA307" s="28"/>
    </row>
    <row r="308" spans="1:27" ht="15.75" customHeight="1">
      <c r="A308" s="83"/>
      <c r="B308" s="31"/>
      <c r="C308" s="31"/>
      <c r="D308" s="87"/>
      <c r="E308" s="87"/>
      <c r="F308" s="82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8"/>
      <c r="U308" s="28"/>
      <c r="V308" s="28"/>
      <c r="W308" s="28"/>
      <c r="X308" s="28"/>
      <c r="Y308" s="28"/>
      <c r="Z308" s="28"/>
      <c r="AA308" s="28"/>
    </row>
    <row r="309" spans="1:27" ht="15.75" customHeight="1">
      <c r="A309" s="83"/>
      <c r="B309" s="31"/>
      <c r="C309" s="31"/>
      <c r="D309" s="87"/>
      <c r="E309" s="87"/>
      <c r="F309" s="82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8"/>
      <c r="U309" s="28"/>
      <c r="V309" s="28"/>
      <c r="W309" s="28"/>
      <c r="X309" s="28"/>
      <c r="Y309" s="28"/>
      <c r="Z309" s="28"/>
      <c r="AA309" s="28"/>
    </row>
    <row r="310" spans="1:27" ht="15.75" customHeight="1">
      <c r="A310" s="83"/>
      <c r="B310" s="31"/>
      <c r="C310" s="31"/>
      <c r="D310" s="87"/>
      <c r="E310" s="87"/>
      <c r="F310" s="82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8"/>
      <c r="U310" s="28"/>
      <c r="V310" s="28"/>
      <c r="W310" s="28"/>
      <c r="X310" s="28"/>
      <c r="Y310" s="28"/>
      <c r="Z310" s="28"/>
      <c r="AA310" s="28"/>
    </row>
    <row r="311" spans="1:27" ht="15.75" customHeight="1">
      <c r="A311" s="83"/>
      <c r="B311" s="31"/>
      <c r="C311" s="31"/>
      <c r="D311" s="87"/>
      <c r="E311" s="87"/>
      <c r="F311" s="82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8"/>
      <c r="U311" s="28"/>
      <c r="V311" s="28"/>
      <c r="W311" s="28"/>
      <c r="X311" s="28"/>
      <c r="Y311" s="28"/>
      <c r="Z311" s="28"/>
      <c r="AA311" s="28"/>
    </row>
    <row r="312" spans="1:27" ht="15.75" customHeight="1">
      <c r="A312" s="83"/>
      <c r="B312" s="31"/>
      <c r="C312" s="31"/>
      <c r="D312" s="87"/>
      <c r="E312" s="87"/>
      <c r="F312" s="82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8"/>
      <c r="U312" s="28"/>
      <c r="V312" s="28"/>
      <c r="W312" s="28"/>
      <c r="X312" s="28"/>
      <c r="Y312" s="28"/>
      <c r="Z312" s="28"/>
      <c r="AA312" s="28"/>
    </row>
    <row r="313" spans="1:27" ht="15.75" customHeight="1">
      <c r="A313" s="83"/>
      <c r="B313" s="31"/>
      <c r="C313" s="31"/>
      <c r="D313" s="87"/>
      <c r="E313" s="87"/>
      <c r="F313" s="82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8"/>
      <c r="U313" s="28"/>
      <c r="V313" s="28"/>
      <c r="W313" s="28"/>
      <c r="X313" s="28"/>
      <c r="Y313" s="28"/>
      <c r="Z313" s="28"/>
      <c r="AA313" s="28"/>
    </row>
    <row r="314" spans="1:27" ht="15.75" customHeight="1">
      <c r="A314" s="83"/>
      <c r="B314" s="31"/>
      <c r="C314" s="31"/>
      <c r="D314" s="87"/>
      <c r="E314" s="87"/>
      <c r="F314" s="82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8"/>
      <c r="U314" s="28"/>
      <c r="V314" s="28"/>
      <c r="W314" s="28"/>
      <c r="X314" s="28"/>
      <c r="Y314" s="28"/>
      <c r="Z314" s="28"/>
      <c r="AA314" s="28"/>
    </row>
    <row r="315" spans="1:27" ht="15.75" customHeight="1">
      <c r="A315" s="83"/>
      <c r="B315" s="31"/>
      <c r="C315" s="31"/>
      <c r="D315" s="87"/>
      <c r="E315" s="87"/>
      <c r="F315" s="82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8"/>
      <c r="U315" s="28"/>
      <c r="V315" s="28"/>
      <c r="W315" s="28"/>
      <c r="X315" s="28"/>
      <c r="Y315" s="28"/>
      <c r="Z315" s="28"/>
      <c r="AA315" s="28"/>
    </row>
    <row r="316" spans="1:27" ht="15.75" customHeight="1">
      <c r="A316" s="83"/>
      <c r="B316" s="31"/>
      <c r="C316" s="31"/>
      <c r="D316" s="87"/>
      <c r="E316" s="87"/>
      <c r="F316" s="82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8"/>
      <c r="U316" s="28"/>
      <c r="V316" s="28"/>
      <c r="W316" s="28"/>
      <c r="X316" s="28"/>
      <c r="Y316" s="28"/>
      <c r="Z316" s="28"/>
      <c r="AA316" s="28"/>
    </row>
    <row r="317" spans="1:27" ht="15.75" customHeight="1">
      <c r="A317" s="83"/>
      <c r="B317" s="31"/>
      <c r="C317" s="31"/>
      <c r="D317" s="87"/>
      <c r="E317" s="87"/>
      <c r="F317" s="82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8"/>
      <c r="U317" s="28"/>
      <c r="V317" s="28"/>
      <c r="W317" s="28"/>
      <c r="X317" s="28"/>
      <c r="Y317" s="28"/>
      <c r="Z317" s="28"/>
      <c r="AA317" s="28"/>
    </row>
    <row r="318" spans="1:27" ht="15.75" customHeight="1">
      <c r="A318" s="83"/>
      <c r="B318" s="31"/>
      <c r="C318" s="31"/>
      <c r="D318" s="87"/>
      <c r="E318" s="87"/>
      <c r="F318" s="82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8"/>
      <c r="U318" s="28"/>
      <c r="V318" s="28"/>
      <c r="W318" s="28"/>
      <c r="X318" s="28"/>
      <c r="Y318" s="28"/>
      <c r="Z318" s="28"/>
      <c r="AA318" s="28"/>
    </row>
    <row r="319" spans="1:27" ht="15.75" customHeight="1">
      <c r="A319" s="83"/>
      <c r="B319" s="31"/>
      <c r="C319" s="31"/>
      <c r="D319" s="87"/>
      <c r="E319" s="87"/>
      <c r="F319" s="82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8"/>
      <c r="U319" s="28"/>
      <c r="V319" s="28"/>
      <c r="W319" s="28"/>
      <c r="X319" s="28"/>
      <c r="Y319" s="28"/>
      <c r="Z319" s="28"/>
      <c r="AA319" s="28"/>
    </row>
    <row r="320" spans="1:27" ht="15.75" customHeight="1">
      <c r="A320" s="83"/>
      <c r="B320" s="31"/>
      <c r="C320" s="31"/>
      <c r="D320" s="87"/>
      <c r="E320" s="87"/>
      <c r="F320" s="82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8"/>
      <c r="U320" s="28"/>
      <c r="V320" s="28"/>
      <c r="W320" s="28"/>
      <c r="X320" s="28"/>
      <c r="Y320" s="28"/>
      <c r="Z320" s="28"/>
      <c r="AA320" s="28"/>
    </row>
    <row r="321" spans="1:27" ht="15.75" customHeight="1">
      <c r="A321" s="83"/>
      <c r="B321" s="31"/>
      <c r="C321" s="31"/>
      <c r="D321" s="87"/>
      <c r="E321" s="87"/>
      <c r="F321" s="82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8"/>
      <c r="U321" s="28"/>
      <c r="V321" s="28"/>
      <c r="W321" s="28"/>
      <c r="X321" s="28"/>
      <c r="Y321" s="28"/>
      <c r="Z321" s="28"/>
      <c r="AA321" s="28"/>
    </row>
    <row r="322" spans="1:27" ht="15.75" customHeight="1">
      <c r="A322" s="83"/>
      <c r="B322" s="31"/>
      <c r="C322" s="31"/>
      <c r="D322" s="87"/>
      <c r="E322" s="87"/>
      <c r="F322" s="82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8"/>
      <c r="U322" s="28"/>
      <c r="V322" s="28"/>
      <c r="W322" s="28"/>
      <c r="X322" s="28"/>
      <c r="Y322" s="28"/>
      <c r="Z322" s="28"/>
      <c r="AA322" s="28"/>
    </row>
    <row r="323" spans="1:27" ht="15.75" customHeight="1">
      <c r="A323" s="83"/>
      <c r="B323" s="31"/>
      <c r="C323" s="31"/>
      <c r="D323" s="87"/>
      <c r="E323" s="87"/>
      <c r="F323" s="82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8"/>
      <c r="U323" s="28"/>
      <c r="V323" s="28"/>
      <c r="W323" s="28"/>
      <c r="X323" s="28"/>
      <c r="Y323" s="28"/>
      <c r="Z323" s="28"/>
      <c r="AA323" s="28"/>
    </row>
    <row r="324" spans="1:27" ht="15.75" customHeight="1">
      <c r="A324" s="83"/>
      <c r="B324" s="31"/>
      <c r="C324" s="31"/>
      <c r="D324" s="87"/>
      <c r="E324" s="87"/>
      <c r="F324" s="82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8"/>
      <c r="U324" s="28"/>
      <c r="V324" s="28"/>
      <c r="W324" s="28"/>
      <c r="X324" s="28"/>
      <c r="Y324" s="28"/>
      <c r="Z324" s="28"/>
      <c r="AA324" s="28"/>
    </row>
    <row r="325" spans="1:27" ht="15.75" customHeight="1">
      <c r="A325" s="83"/>
      <c r="B325" s="31"/>
      <c r="C325" s="31"/>
      <c r="D325" s="87"/>
      <c r="E325" s="87"/>
      <c r="F325" s="82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8"/>
      <c r="U325" s="28"/>
      <c r="V325" s="28"/>
      <c r="W325" s="28"/>
      <c r="X325" s="28"/>
      <c r="Y325" s="28"/>
      <c r="Z325" s="28"/>
      <c r="AA325" s="28"/>
    </row>
    <row r="326" spans="1:27" ht="15.75" customHeight="1">
      <c r="A326" s="83"/>
      <c r="B326" s="31"/>
      <c r="C326" s="31"/>
      <c r="D326" s="87"/>
      <c r="E326" s="87"/>
      <c r="F326" s="82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8"/>
      <c r="U326" s="28"/>
      <c r="V326" s="28"/>
      <c r="W326" s="28"/>
      <c r="X326" s="28"/>
      <c r="Y326" s="28"/>
      <c r="Z326" s="28"/>
      <c r="AA326" s="28"/>
    </row>
    <row r="327" spans="1:27" ht="15.75" customHeight="1">
      <c r="A327" s="83"/>
      <c r="B327" s="31"/>
      <c r="C327" s="31"/>
      <c r="D327" s="87"/>
      <c r="E327" s="87"/>
      <c r="F327" s="82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8"/>
      <c r="U327" s="28"/>
      <c r="V327" s="28"/>
      <c r="W327" s="28"/>
      <c r="X327" s="28"/>
      <c r="Y327" s="28"/>
      <c r="Z327" s="28"/>
      <c r="AA327" s="28"/>
    </row>
    <row r="328" spans="1:27" ht="15.75" customHeight="1">
      <c r="A328" s="83"/>
      <c r="B328" s="31"/>
      <c r="C328" s="31"/>
      <c r="D328" s="87"/>
      <c r="E328" s="87"/>
      <c r="F328" s="82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8"/>
      <c r="U328" s="28"/>
      <c r="V328" s="28"/>
      <c r="W328" s="28"/>
      <c r="X328" s="28"/>
      <c r="Y328" s="28"/>
      <c r="Z328" s="28"/>
      <c r="AA328" s="28"/>
    </row>
    <row r="329" spans="1:27" ht="15.75" customHeight="1">
      <c r="A329" s="83"/>
      <c r="B329" s="31"/>
      <c r="C329" s="31"/>
      <c r="D329" s="87"/>
      <c r="E329" s="87"/>
      <c r="F329" s="82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8"/>
      <c r="U329" s="28"/>
      <c r="V329" s="28"/>
      <c r="W329" s="28"/>
      <c r="X329" s="28"/>
      <c r="Y329" s="28"/>
      <c r="Z329" s="28"/>
      <c r="AA329" s="28"/>
    </row>
    <row r="330" spans="1:27" ht="15.75" customHeight="1">
      <c r="A330" s="83"/>
      <c r="B330" s="31"/>
      <c r="C330" s="31"/>
      <c r="D330" s="87"/>
      <c r="E330" s="87"/>
      <c r="F330" s="82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8"/>
      <c r="U330" s="28"/>
      <c r="V330" s="28"/>
      <c r="W330" s="28"/>
      <c r="X330" s="28"/>
      <c r="Y330" s="28"/>
      <c r="Z330" s="28"/>
      <c r="AA330" s="28"/>
    </row>
    <row r="331" spans="1:27" ht="15.75" customHeight="1">
      <c r="A331" s="83"/>
      <c r="B331" s="31"/>
      <c r="C331" s="31"/>
      <c r="D331" s="87"/>
      <c r="E331" s="87"/>
      <c r="F331" s="82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8"/>
      <c r="U331" s="28"/>
      <c r="V331" s="28"/>
      <c r="W331" s="28"/>
      <c r="X331" s="28"/>
      <c r="Y331" s="28"/>
      <c r="Z331" s="28"/>
      <c r="AA331" s="28"/>
    </row>
    <row r="332" spans="1:27" ht="15.75" customHeight="1">
      <c r="A332" s="83"/>
      <c r="B332" s="31"/>
      <c r="C332" s="31"/>
      <c r="D332" s="87"/>
      <c r="E332" s="87"/>
      <c r="F332" s="82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8"/>
      <c r="U332" s="28"/>
      <c r="V332" s="28"/>
      <c r="W332" s="28"/>
      <c r="X332" s="28"/>
      <c r="Y332" s="28"/>
      <c r="Z332" s="28"/>
      <c r="AA332" s="28"/>
    </row>
    <row r="333" spans="1:27" ht="15.75" customHeight="1">
      <c r="A333" s="83"/>
      <c r="B333" s="31"/>
      <c r="C333" s="31"/>
      <c r="D333" s="87"/>
      <c r="E333" s="87"/>
      <c r="F333" s="82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8"/>
      <c r="U333" s="28"/>
      <c r="V333" s="28"/>
      <c r="W333" s="28"/>
      <c r="X333" s="28"/>
      <c r="Y333" s="28"/>
      <c r="Z333" s="28"/>
      <c r="AA333" s="28"/>
    </row>
    <row r="334" spans="1:27" ht="15.75" customHeight="1">
      <c r="A334" s="83"/>
      <c r="B334" s="31"/>
      <c r="C334" s="31"/>
      <c r="D334" s="87"/>
      <c r="E334" s="87"/>
      <c r="F334" s="82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8"/>
      <c r="U334" s="28"/>
      <c r="V334" s="28"/>
      <c r="W334" s="28"/>
      <c r="X334" s="28"/>
      <c r="Y334" s="28"/>
      <c r="Z334" s="28"/>
      <c r="AA334" s="28"/>
    </row>
    <row r="335" spans="1:27" ht="15.75" customHeight="1">
      <c r="A335" s="83"/>
      <c r="B335" s="31"/>
      <c r="C335" s="31"/>
      <c r="D335" s="87"/>
      <c r="E335" s="87"/>
      <c r="F335" s="82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8"/>
      <c r="U335" s="28"/>
      <c r="V335" s="28"/>
      <c r="W335" s="28"/>
      <c r="X335" s="28"/>
      <c r="Y335" s="28"/>
      <c r="Z335" s="28"/>
      <c r="AA335" s="28"/>
    </row>
    <row r="336" spans="1:27" ht="15.75" customHeight="1">
      <c r="A336" s="83"/>
      <c r="B336" s="31"/>
      <c r="C336" s="31"/>
      <c r="D336" s="87"/>
      <c r="E336" s="87"/>
      <c r="F336" s="82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8"/>
      <c r="U336" s="28"/>
      <c r="V336" s="28"/>
      <c r="W336" s="28"/>
      <c r="X336" s="28"/>
      <c r="Y336" s="28"/>
      <c r="Z336" s="28"/>
      <c r="AA336" s="28"/>
    </row>
    <row r="337" spans="1:27" ht="15.75" customHeight="1">
      <c r="A337" s="83"/>
      <c r="B337" s="31"/>
      <c r="C337" s="31"/>
      <c r="D337" s="87"/>
      <c r="E337" s="87"/>
      <c r="F337" s="82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8"/>
      <c r="U337" s="28"/>
      <c r="V337" s="28"/>
      <c r="W337" s="28"/>
      <c r="X337" s="28"/>
      <c r="Y337" s="28"/>
      <c r="Z337" s="28"/>
      <c r="AA337" s="28"/>
    </row>
    <row r="338" spans="1:27" ht="15.75" customHeight="1">
      <c r="A338" s="83"/>
      <c r="B338" s="31"/>
      <c r="C338" s="31"/>
      <c r="D338" s="87"/>
      <c r="E338" s="87"/>
      <c r="F338" s="82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8"/>
      <c r="U338" s="28"/>
      <c r="V338" s="28"/>
      <c r="W338" s="28"/>
      <c r="X338" s="28"/>
      <c r="Y338" s="28"/>
      <c r="Z338" s="28"/>
      <c r="AA338" s="28"/>
    </row>
    <row r="339" spans="1:27" ht="15.75" customHeight="1">
      <c r="A339" s="83"/>
      <c r="B339" s="31"/>
      <c r="C339" s="31"/>
      <c r="D339" s="87"/>
      <c r="E339" s="87"/>
      <c r="F339" s="82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8"/>
      <c r="U339" s="28"/>
      <c r="V339" s="28"/>
      <c r="W339" s="28"/>
      <c r="X339" s="28"/>
      <c r="Y339" s="28"/>
      <c r="Z339" s="28"/>
      <c r="AA339" s="28"/>
    </row>
    <row r="340" spans="1:27" ht="15.75" customHeight="1">
      <c r="A340" s="83"/>
      <c r="B340" s="31"/>
      <c r="C340" s="31"/>
      <c r="D340" s="87"/>
      <c r="E340" s="87"/>
      <c r="F340" s="82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8"/>
      <c r="U340" s="28"/>
      <c r="V340" s="28"/>
      <c r="W340" s="28"/>
      <c r="X340" s="28"/>
      <c r="Y340" s="28"/>
      <c r="Z340" s="28"/>
      <c r="AA340" s="28"/>
    </row>
    <row r="341" spans="1:27" ht="15.75" customHeight="1">
      <c r="A341" s="83"/>
      <c r="B341" s="31"/>
      <c r="C341" s="31"/>
      <c r="D341" s="87"/>
      <c r="E341" s="87"/>
      <c r="F341" s="82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8"/>
      <c r="U341" s="28"/>
      <c r="V341" s="28"/>
      <c r="W341" s="28"/>
      <c r="X341" s="28"/>
      <c r="Y341" s="28"/>
      <c r="Z341" s="28"/>
      <c r="AA341" s="28"/>
    </row>
    <row r="342" spans="1:27" ht="15.75" customHeight="1">
      <c r="A342" s="83"/>
      <c r="B342" s="31"/>
      <c r="C342" s="31"/>
      <c r="D342" s="87"/>
      <c r="E342" s="87"/>
      <c r="F342" s="82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8"/>
      <c r="U342" s="28"/>
      <c r="V342" s="28"/>
      <c r="W342" s="28"/>
      <c r="X342" s="28"/>
      <c r="Y342" s="28"/>
      <c r="Z342" s="28"/>
      <c r="AA342" s="28"/>
    </row>
    <row r="343" spans="1:27" ht="15.75" customHeight="1">
      <c r="A343" s="83"/>
      <c r="B343" s="31"/>
      <c r="C343" s="31"/>
      <c r="D343" s="87"/>
      <c r="E343" s="87"/>
      <c r="F343" s="82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8"/>
      <c r="U343" s="28"/>
      <c r="V343" s="28"/>
      <c r="W343" s="28"/>
      <c r="X343" s="28"/>
      <c r="Y343" s="28"/>
      <c r="Z343" s="28"/>
      <c r="AA343" s="28"/>
    </row>
    <row r="344" spans="1:27" ht="15.75" customHeight="1">
      <c r="A344" s="83"/>
      <c r="B344" s="31"/>
      <c r="C344" s="31"/>
      <c r="D344" s="87"/>
      <c r="E344" s="87"/>
      <c r="F344" s="82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8"/>
      <c r="U344" s="28"/>
      <c r="V344" s="28"/>
      <c r="W344" s="28"/>
      <c r="X344" s="28"/>
      <c r="Y344" s="28"/>
      <c r="Z344" s="28"/>
      <c r="AA344" s="28"/>
    </row>
    <row r="345" spans="1:27" ht="15.75" customHeight="1">
      <c r="A345" s="83"/>
      <c r="B345" s="31"/>
      <c r="C345" s="31"/>
      <c r="D345" s="87"/>
      <c r="E345" s="87"/>
      <c r="F345" s="82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8"/>
      <c r="U345" s="28"/>
      <c r="V345" s="28"/>
      <c r="W345" s="28"/>
      <c r="X345" s="28"/>
      <c r="Y345" s="28"/>
      <c r="Z345" s="28"/>
      <c r="AA345" s="28"/>
    </row>
    <row r="346" spans="1:27" ht="15.75" customHeight="1">
      <c r="A346" s="83"/>
      <c r="B346" s="31"/>
      <c r="C346" s="31"/>
      <c r="D346" s="87"/>
      <c r="E346" s="87"/>
      <c r="F346" s="82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8"/>
      <c r="U346" s="28"/>
      <c r="V346" s="28"/>
      <c r="W346" s="28"/>
      <c r="X346" s="28"/>
      <c r="Y346" s="28"/>
      <c r="Z346" s="28"/>
      <c r="AA346" s="28"/>
    </row>
    <row r="347" spans="1:27" ht="15.75" customHeight="1">
      <c r="A347" s="83"/>
      <c r="B347" s="31"/>
      <c r="C347" s="31"/>
      <c r="D347" s="87"/>
      <c r="E347" s="87"/>
      <c r="F347" s="82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8"/>
      <c r="U347" s="28"/>
      <c r="V347" s="28"/>
      <c r="W347" s="28"/>
      <c r="X347" s="28"/>
      <c r="Y347" s="28"/>
      <c r="Z347" s="28"/>
      <c r="AA347" s="28"/>
    </row>
    <row r="348" spans="1:27" ht="15.75" customHeight="1">
      <c r="A348" s="83"/>
      <c r="B348" s="31"/>
      <c r="C348" s="31"/>
      <c r="D348" s="87"/>
      <c r="E348" s="87"/>
      <c r="F348" s="82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8"/>
      <c r="U348" s="28"/>
      <c r="V348" s="28"/>
      <c r="W348" s="28"/>
      <c r="X348" s="28"/>
      <c r="Y348" s="28"/>
      <c r="Z348" s="28"/>
      <c r="AA348" s="28"/>
    </row>
    <row r="349" spans="1:27" ht="15.75" customHeight="1">
      <c r="A349" s="83"/>
      <c r="B349" s="31"/>
      <c r="C349" s="31"/>
      <c r="D349" s="87"/>
      <c r="E349" s="87"/>
      <c r="F349" s="82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8"/>
      <c r="U349" s="28"/>
      <c r="V349" s="28"/>
      <c r="W349" s="28"/>
      <c r="X349" s="28"/>
      <c r="Y349" s="28"/>
      <c r="Z349" s="28"/>
      <c r="AA349" s="28"/>
    </row>
    <row r="350" spans="1:27" ht="15.75" customHeight="1">
      <c r="A350" s="83"/>
      <c r="B350" s="31"/>
      <c r="C350" s="31"/>
      <c r="D350" s="87"/>
      <c r="E350" s="87"/>
      <c r="F350" s="82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8"/>
      <c r="U350" s="28"/>
      <c r="V350" s="28"/>
      <c r="W350" s="28"/>
      <c r="X350" s="28"/>
      <c r="Y350" s="28"/>
      <c r="Z350" s="28"/>
      <c r="AA350" s="28"/>
    </row>
    <row r="351" spans="1:27" ht="15.75" customHeight="1">
      <c r="A351" s="83"/>
      <c r="B351" s="31"/>
      <c r="C351" s="31"/>
      <c r="D351" s="87"/>
      <c r="E351" s="87"/>
      <c r="F351" s="82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8"/>
      <c r="U351" s="28"/>
      <c r="V351" s="28"/>
      <c r="W351" s="28"/>
      <c r="X351" s="28"/>
      <c r="Y351" s="28"/>
      <c r="Z351" s="28"/>
      <c r="AA351" s="28"/>
    </row>
    <row r="352" spans="1:27" ht="15.75" customHeight="1">
      <c r="A352" s="83"/>
      <c r="B352" s="31"/>
      <c r="C352" s="31"/>
      <c r="D352" s="87"/>
      <c r="E352" s="87"/>
      <c r="F352" s="82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8"/>
      <c r="U352" s="28"/>
      <c r="V352" s="28"/>
      <c r="W352" s="28"/>
      <c r="X352" s="28"/>
      <c r="Y352" s="28"/>
      <c r="Z352" s="28"/>
      <c r="AA352" s="28"/>
    </row>
    <row r="353" spans="1:27" ht="15.75" customHeight="1">
      <c r="A353" s="83"/>
      <c r="B353" s="31"/>
      <c r="C353" s="31"/>
      <c r="D353" s="87"/>
      <c r="E353" s="87"/>
      <c r="F353" s="82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8"/>
      <c r="U353" s="28"/>
      <c r="V353" s="28"/>
      <c r="W353" s="28"/>
      <c r="X353" s="28"/>
      <c r="Y353" s="28"/>
      <c r="Z353" s="28"/>
      <c r="AA353" s="28"/>
    </row>
    <row r="354" spans="1:27" ht="15.75" customHeight="1">
      <c r="A354" s="83"/>
      <c r="B354" s="31"/>
      <c r="C354" s="31"/>
      <c r="D354" s="87"/>
      <c r="E354" s="87"/>
      <c r="F354" s="82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8"/>
      <c r="U354" s="28"/>
      <c r="V354" s="28"/>
      <c r="W354" s="28"/>
      <c r="X354" s="28"/>
      <c r="Y354" s="28"/>
      <c r="Z354" s="28"/>
      <c r="AA354" s="28"/>
    </row>
    <row r="355" spans="1:27" ht="15.75" customHeight="1">
      <c r="A355" s="83"/>
      <c r="B355" s="31"/>
      <c r="C355" s="31"/>
      <c r="D355" s="87"/>
      <c r="E355" s="87"/>
      <c r="F355" s="82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8"/>
      <c r="U355" s="28"/>
      <c r="V355" s="28"/>
      <c r="W355" s="28"/>
      <c r="X355" s="28"/>
      <c r="Y355" s="28"/>
      <c r="Z355" s="28"/>
      <c r="AA355" s="28"/>
    </row>
    <row r="356" spans="1:27" ht="15.75" customHeight="1">
      <c r="A356" s="83"/>
      <c r="B356" s="31"/>
      <c r="C356" s="31"/>
      <c r="D356" s="87"/>
      <c r="E356" s="87"/>
      <c r="F356" s="82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8"/>
      <c r="U356" s="28"/>
      <c r="V356" s="28"/>
      <c r="W356" s="28"/>
      <c r="X356" s="28"/>
      <c r="Y356" s="28"/>
      <c r="Z356" s="28"/>
      <c r="AA356" s="28"/>
    </row>
    <row r="357" spans="1:27" ht="15.75" customHeight="1">
      <c r="A357" s="83"/>
      <c r="B357" s="31"/>
      <c r="C357" s="31"/>
      <c r="D357" s="87"/>
      <c r="E357" s="87"/>
      <c r="F357" s="82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8"/>
      <c r="U357" s="28"/>
      <c r="V357" s="28"/>
      <c r="W357" s="28"/>
      <c r="X357" s="28"/>
      <c r="Y357" s="28"/>
      <c r="Z357" s="28"/>
      <c r="AA357" s="28"/>
    </row>
    <row r="358" spans="1:27" ht="15.75" customHeight="1">
      <c r="A358" s="83"/>
      <c r="B358" s="31"/>
      <c r="C358" s="31"/>
      <c r="D358" s="87"/>
      <c r="E358" s="87"/>
      <c r="F358" s="82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8"/>
      <c r="U358" s="28"/>
      <c r="V358" s="28"/>
      <c r="W358" s="28"/>
      <c r="X358" s="28"/>
      <c r="Y358" s="28"/>
      <c r="Z358" s="28"/>
      <c r="AA358" s="28"/>
    </row>
    <row r="359" spans="1:27" ht="15.75" customHeight="1">
      <c r="A359" s="83"/>
      <c r="B359" s="31"/>
      <c r="C359" s="31"/>
      <c r="D359" s="87"/>
      <c r="E359" s="87"/>
      <c r="F359" s="82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8"/>
      <c r="U359" s="28"/>
      <c r="V359" s="28"/>
      <c r="W359" s="28"/>
      <c r="X359" s="28"/>
      <c r="Y359" s="28"/>
      <c r="Z359" s="28"/>
      <c r="AA359" s="28"/>
    </row>
    <row r="360" spans="1:27" ht="15.75" customHeight="1">
      <c r="A360" s="83"/>
      <c r="B360" s="31"/>
      <c r="C360" s="31"/>
      <c r="D360" s="87"/>
      <c r="E360" s="87"/>
      <c r="F360" s="82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8"/>
      <c r="U360" s="28"/>
      <c r="V360" s="28"/>
      <c r="W360" s="28"/>
      <c r="X360" s="28"/>
      <c r="Y360" s="28"/>
      <c r="Z360" s="28"/>
      <c r="AA360" s="28"/>
    </row>
    <row r="361" spans="1:27" ht="15.75" customHeight="1">
      <c r="A361" s="83"/>
      <c r="B361" s="31"/>
      <c r="C361" s="31"/>
      <c r="D361" s="87"/>
      <c r="E361" s="87"/>
      <c r="F361" s="82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8"/>
      <c r="U361" s="28"/>
      <c r="V361" s="28"/>
      <c r="W361" s="28"/>
      <c r="X361" s="28"/>
      <c r="Y361" s="28"/>
      <c r="Z361" s="28"/>
      <c r="AA361" s="28"/>
    </row>
    <row r="362" spans="1:27" ht="15.75" customHeight="1">
      <c r="A362" s="83"/>
      <c r="B362" s="31"/>
      <c r="C362" s="31"/>
      <c r="D362" s="87"/>
      <c r="E362" s="87"/>
      <c r="F362" s="82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8"/>
      <c r="U362" s="28"/>
      <c r="V362" s="28"/>
      <c r="W362" s="28"/>
      <c r="X362" s="28"/>
      <c r="Y362" s="28"/>
      <c r="Z362" s="28"/>
      <c r="AA362" s="28"/>
    </row>
    <row r="363" spans="1:27" ht="15.75" customHeight="1">
      <c r="A363" s="83"/>
      <c r="B363" s="31"/>
      <c r="C363" s="31"/>
      <c r="D363" s="87"/>
      <c r="E363" s="87"/>
      <c r="F363" s="82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8"/>
      <c r="U363" s="28"/>
      <c r="V363" s="28"/>
      <c r="W363" s="28"/>
      <c r="X363" s="28"/>
      <c r="Y363" s="28"/>
      <c r="Z363" s="28"/>
      <c r="AA363" s="28"/>
    </row>
    <row r="364" spans="1:27" ht="15.75" customHeight="1">
      <c r="A364" s="83"/>
      <c r="B364" s="31"/>
      <c r="C364" s="31"/>
      <c r="D364" s="87"/>
      <c r="E364" s="87"/>
      <c r="F364" s="82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8"/>
      <c r="U364" s="28"/>
      <c r="V364" s="28"/>
      <c r="W364" s="28"/>
      <c r="X364" s="28"/>
      <c r="Y364" s="28"/>
      <c r="Z364" s="28"/>
      <c r="AA364" s="28"/>
    </row>
    <row r="365" spans="1:27" ht="15.75" customHeight="1">
      <c r="A365" s="83"/>
      <c r="B365" s="31"/>
      <c r="C365" s="31"/>
      <c r="D365" s="87"/>
      <c r="E365" s="87"/>
      <c r="F365" s="82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8"/>
      <c r="U365" s="28"/>
      <c r="V365" s="28"/>
      <c r="W365" s="28"/>
      <c r="X365" s="28"/>
      <c r="Y365" s="28"/>
      <c r="Z365" s="28"/>
      <c r="AA365" s="28"/>
    </row>
    <row r="366" spans="1:27" ht="15.75" customHeight="1">
      <c r="A366" s="83"/>
      <c r="B366" s="31"/>
      <c r="C366" s="31"/>
      <c r="D366" s="87"/>
      <c r="E366" s="87"/>
      <c r="F366" s="82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8"/>
      <c r="U366" s="28"/>
      <c r="V366" s="28"/>
      <c r="W366" s="28"/>
      <c r="X366" s="28"/>
      <c r="Y366" s="28"/>
      <c r="Z366" s="28"/>
      <c r="AA366" s="28"/>
    </row>
    <row r="367" spans="1:27" ht="15.75" customHeight="1">
      <c r="A367" s="83"/>
      <c r="B367" s="31"/>
      <c r="C367" s="31"/>
      <c r="D367" s="87"/>
      <c r="E367" s="87"/>
      <c r="F367" s="82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8"/>
      <c r="U367" s="28"/>
      <c r="V367" s="28"/>
      <c r="W367" s="28"/>
      <c r="X367" s="28"/>
      <c r="Y367" s="28"/>
      <c r="Z367" s="28"/>
      <c r="AA367" s="28"/>
    </row>
    <row r="368" spans="1:27" ht="15.75" customHeight="1">
      <c r="A368" s="83"/>
      <c r="B368" s="31"/>
      <c r="C368" s="31"/>
      <c r="D368" s="87"/>
      <c r="E368" s="87"/>
      <c r="F368" s="82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8"/>
      <c r="U368" s="28"/>
      <c r="V368" s="28"/>
      <c r="W368" s="28"/>
      <c r="X368" s="28"/>
      <c r="Y368" s="28"/>
      <c r="Z368" s="28"/>
      <c r="AA368" s="28"/>
    </row>
    <row r="369" spans="1:27" ht="15.75" customHeight="1">
      <c r="A369" s="83"/>
      <c r="B369" s="31"/>
      <c r="C369" s="31"/>
      <c r="D369" s="87"/>
      <c r="E369" s="87"/>
      <c r="F369" s="82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8"/>
      <c r="U369" s="28"/>
      <c r="V369" s="28"/>
      <c r="W369" s="28"/>
      <c r="X369" s="28"/>
      <c r="Y369" s="28"/>
      <c r="Z369" s="28"/>
      <c r="AA369" s="28"/>
    </row>
    <row r="370" spans="1:27" ht="15.75" customHeight="1">
      <c r="A370" s="83"/>
      <c r="B370" s="31"/>
      <c r="C370" s="31"/>
      <c r="D370" s="87"/>
      <c r="E370" s="87"/>
      <c r="F370" s="82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8"/>
      <c r="U370" s="28"/>
      <c r="V370" s="28"/>
      <c r="W370" s="28"/>
      <c r="X370" s="28"/>
      <c r="Y370" s="28"/>
      <c r="Z370" s="28"/>
      <c r="AA370" s="28"/>
    </row>
    <row r="371" spans="1:27" ht="15.75" customHeight="1">
      <c r="A371" s="83"/>
      <c r="B371" s="31"/>
      <c r="C371" s="31"/>
      <c r="D371" s="87"/>
      <c r="E371" s="87"/>
      <c r="F371" s="82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8"/>
      <c r="U371" s="28"/>
      <c r="V371" s="28"/>
      <c r="W371" s="28"/>
      <c r="X371" s="28"/>
      <c r="Y371" s="28"/>
      <c r="Z371" s="28"/>
      <c r="AA371" s="28"/>
    </row>
    <row r="372" spans="1:27" ht="15.75" customHeight="1">
      <c r="A372" s="83"/>
      <c r="B372" s="31"/>
      <c r="C372" s="31"/>
      <c r="D372" s="87"/>
      <c r="E372" s="87"/>
      <c r="F372" s="82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8"/>
      <c r="U372" s="28"/>
      <c r="V372" s="28"/>
      <c r="W372" s="28"/>
      <c r="X372" s="28"/>
      <c r="Y372" s="28"/>
      <c r="Z372" s="28"/>
      <c r="AA372" s="28"/>
    </row>
    <row r="373" spans="1:27" ht="15.75" customHeight="1">
      <c r="A373" s="83"/>
      <c r="B373" s="31"/>
      <c r="C373" s="31"/>
      <c r="D373" s="87"/>
      <c r="E373" s="87"/>
      <c r="F373" s="82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8"/>
      <c r="U373" s="28"/>
      <c r="V373" s="28"/>
      <c r="W373" s="28"/>
      <c r="X373" s="28"/>
      <c r="Y373" s="28"/>
      <c r="Z373" s="28"/>
      <c r="AA373" s="28"/>
    </row>
    <row r="374" spans="1:27" ht="15.75" customHeight="1">
      <c r="A374" s="83"/>
      <c r="B374" s="31"/>
      <c r="C374" s="31"/>
      <c r="D374" s="87"/>
      <c r="E374" s="87"/>
      <c r="F374" s="82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8"/>
      <c r="U374" s="28"/>
      <c r="V374" s="28"/>
      <c r="W374" s="28"/>
      <c r="X374" s="28"/>
      <c r="Y374" s="28"/>
      <c r="Z374" s="28"/>
      <c r="AA374" s="28"/>
    </row>
    <row r="375" spans="1:27" ht="15.75" customHeight="1">
      <c r="A375" s="83"/>
      <c r="B375" s="31"/>
      <c r="C375" s="31"/>
      <c r="D375" s="87"/>
      <c r="E375" s="87"/>
      <c r="F375" s="82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8"/>
      <c r="U375" s="28"/>
      <c r="V375" s="28"/>
      <c r="W375" s="28"/>
      <c r="X375" s="28"/>
      <c r="Y375" s="28"/>
      <c r="Z375" s="28"/>
      <c r="AA375" s="28"/>
    </row>
    <row r="376" spans="1:27" ht="15.75" customHeight="1">
      <c r="A376" s="83"/>
      <c r="B376" s="31"/>
      <c r="C376" s="31"/>
      <c r="D376" s="87"/>
      <c r="E376" s="87"/>
      <c r="F376" s="82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8"/>
      <c r="U376" s="28"/>
      <c r="V376" s="28"/>
      <c r="W376" s="28"/>
      <c r="X376" s="28"/>
      <c r="Y376" s="28"/>
      <c r="Z376" s="28"/>
      <c r="AA376" s="28"/>
    </row>
    <row r="377" spans="1:27" ht="15.75" customHeight="1">
      <c r="A377" s="83"/>
      <c r="B377" s="31"/>
      <c r="C377" s="31"/>
      <c r="D377" s="87"/>
      <c r="E377" s="87"/>
      <c r="F377" s="82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8"/>
      <c r="U377" s="28"/>
      <c r="V377" s="28"/>
      <c r="W377" s="28"/>
      <c r="X377" s="28"/>
      <c r="Y377" s="28"/>
      <c r="Z377" s="28"/>
      <c r="AA377" s="28"/>
    </row>
    <row r="378" spans="1:27" ht="15.75" customHeight="1">
      <c r="A378" s="83"/>
      <c r="B378" s="31"/>
      <c r="C378" s="31"/>
      <c r="D378" s="87"/>
      <c r="E378" s="87"/>
      <c r="F378" s="82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8"/>
      <c r="U378" s="28"/>
      <c r="V378" s="28"/>
      <c r="W378" s="28"/>
      <c r="X378" s="28"/>
      <c r="Y378" s="28"/>
      <c r="Z378" s="28"/>
      <c r="AA378" s="28"/>
    </row>
    <row r="379" spans="1:27" ht="15.75" customHeight="1">
      <c r="A379" s="83"/>
      <c r="B379" s="31"/>
      <c r="C379" s="31"/>
      <c r="D379" s="87"/>
      <c r="E379" s="87"/>
      <c r="F379" s="82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8"/>
      <c r="U379" s="28"/>
      <c r="V379" s="28"/>
      <c r="W379" s="28"/>
      <c r="X379" s="28"/>
      <c r="Y379" s="28"/>
      <c r="Z379" s="28"/>
      <c r="AA379" s="28"/>
    </row>
    <row r="380" spans="1:27" ht="15.75" customHeight="1">
      <c r="A380" s="83"/>
      <c r="B380" s="31"/>
      <c r="C380" s="31"/>
      <c r="D380" s="87"/>
      <c r="E380" s="87"/>
      <c r="F380" s="82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8"/>
      <c r="U380" s="28"/>
      <c r="V380" s="28"/>
      <c r="W380" s="28"/>
      <c r="X380" s="28"/>
      <c r="Y380" s="28"/>
      <c r="Z380" s="28"/>
      <c r="AA380" s="28"/>
    </row>
    <row r="381" spans="1:27" ht="15.75" customHeight="1">
      <c r="A381" s="83"/>
      <c r="B381" s="31"/>
      <c r="C381" s="31"/>
      <c r="D381" s="87"/>
      <c r="E381" s="87"/>
      <c r="F381" s="82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8"/>
      <c r="U381" s="28"/>
      <c r="V381" s="28"/>
      <c r="W381" s="28"/>
      <c r="X381" s="28"/>
      <c r="Y381" s="28"/>
      <c r="Z381" s="28"/>
      <c r="AA381" s="28"/>
    </row>
    <row r="382" spans="1:27" ht="15.75" customHeight="1">
      <c r="A382" s="83"/>
      <c r="B382" s="31"/>
      <c r="C382" s="31"/>
      <c r="D382" s="87"/>
      <c r="E382" s="87"/>
      <c r="F382" s="82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8"/>
      <c r="U382" s="28"/>
      <c r="V382" s="28"/>
      <c r="W382" s="28"/>
      <c r="X382" s="28"/>
      <c r="Y382" s="28"/>
      <c r="Z382" s="28"/>
      <c r="AA382" s="28"/>
    </row>
    <row r="383" spans="1:27" ht="15.75" customHeight="1">
      <c r="A383" s="83"/>
      <c r="B383" s="31"/>
      <c r="C383" s="31"/>
      <c r="D383" s="87"/>
      <c r="E383" s="87"/>
      <c r="F383" s="82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8"/>
      <c r="U383" s="28"/>
      <c r="V383" s="28"/>
      <c r="W383" s="28"/>
      <c r="X383" s="28"/>
      <c r="Y383" s="28"/>
      <c r="Z383" s="28"/>
      <c r="AA383" s="28"/>
    </row>
    <row r="384" spans="1:27" ht="15.75" customHeight="1">
      <c r="A384" s="83"/>
      <c r="B384" s="31"/>
      <c r="C384" s="31"/>
      <c r="D384" s="87"/>
      <c r="E384" s="87"/>
      <c r="F384" s="82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8"/>
      <c r="U384" s="28"/>
      <c r="V384" s="28"/>
      <c r="W384" s="28"/>
      <c r="X384" s="28"/>
      <c r="Y384" s="28"/>
      <c r="Z384" s="28"/>
      <c r="AA384" s="28"/>
    </row>
    <row r="385" spans="1:27" ht="15.75" customHeight="1">
      <c r="A385" s="83"/>
      <c r="B385" s="31"/>
      <c r="C385" s="31"/>
      <c r="D385" s="87"/>
      <c r="E385" s="87"/>
      <c r="F385" s="82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8"/>
      <c r="U385" s="28"/>
      <c r="V385" s="28"/>
      <c r="W385" s="28"/>
      <c r="X385" s="28"/>
      <c r="Y385" s="28"/>
      <c r="Z385" s="28"/>
      <c r="AA385" s="28"/>
    </row>
    <row r="386" spans="1:27" ht="15.75" customHeight="1">
      <c r="A386" s="83"/>
      <c r="B386" s="31"/>
      <c r="C386" s="31"/>
      <c r="D386" s="87"/>
      <c r="E386" s="87"/>
      <c r="F386" s="82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8"/>
      <c r="U386" s="28"/>
      <c r="V386" s="28"/>
      <c r="W386" s="28"/>
      <c r="X386" s="28"/>
      <c r="Y386" s="28"/>
      <c r="Z386" s="28"/>
      <c r="AA386" s="28"/>
    </row>
    <row r="387" spans="1:27" ht="15.75" customHeight="1">
      <c r="A387" s="83"/>
      <c r="B387" s="31"/>
      <c r="C387" s="31"/>
      <c r="D387" s="87"/>
      <c r="E387" s="87"/>
      <c r="F387" s="82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8"/>
      <c r="U387" s="28"/>
      <c r="V387" s="28"/>
      <c r="W387" s="28"/>
      <c r="X387" s="28"/>
      <c r="Y387" s="28"/>
      <c r="Z387" s="28"/>
      <c r="AA387" s="28"/>
    </row>
    <row r="388" spans="1:27" ht="15.75" customHeight="1">
      <c r="A388" s="83"/>
      <c r="B388" s="31"/>
      <c r="C388" s="31"/>
      <c r="D388" s="87"/>
      <c r="E388" s="87"/>
      <c r="F388" s="82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8"/>
      <c r="U388" s="28"/>
      <c r="V388" s="28"/>
      <c r="W388" s="28"/>
      <c r="X388" s="28"/>
      <c r="Y388" s="28"/>
      <c r="Z388" s="28"/>
      <c r="AA388" s="28"/>
    </row>
    <row r="389" spans="1:27" ht="15.75" customHeight="1">
      <c r="A389" s="83"/>
      <c r="B389" s="31"/>
      <c r="C389" s="31"/>
      <c r="D389" s="87"/>
      <c r="E389" s="87"/>
      <c r="F389" s="82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8"/>
      <c r="U389" s="28"/>
      <c r="V389" s="28"/>
      <c r="W389" s="28"/>
      <c r="X389" s="28"/>
      <c r="Y389" s="28"/>
      <c r="Z389" s="28"/>
      <c r="AA389" s="28"/>
    </row>
    <row r="390" spans="1:27" ht="15.75" customHeight="1">
      <c r="A390" s="83"/>
      <c r="B390" s="31"/>
      <c r="C390" s="31"/>
      <c r="D390" s="87"/>
      <c r="E390" s="87"/>
      <c r="F390" s="82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8"/>
      <c r="U390" s="28"/>
      <c r="V390" s="28"/>
      <c r="W390" s="28"/>
      <c r="X390" s="28"/>
      <c r="Y390" s="28"/>
      <c r="Z390" s="28"/>
      <c r="AA390" s="28"/>
    </row>
    <row r="391" spans="1:27" ht="15.75" customHeight="1">
      <c r="A391" s="83"/>
      <c r="B391" s="31"/>
      <c r="C391" s="31"/>
      <c r="D391" s="87"/>
      <c r="E391" s="87"/>
      <c r="F391" s="82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8"/>
      <c r="U391" s="28"/>
      <c r="V391" s="28"/>
      <c r="W391" s="28"/>
      <c r="X391" s="28"/>
      <c r="Y391" s="28"/>
      <c r="Z391" s="28"/>
      <c r="AA391" s="28"/>
    </row>
    <row r="392" spans="1:27" ht="15.75" customHeight="1">
      <c r="A392" s="83"/>
      <c r="B392" s="31"/>
      <c r="C392" s="31"/>
      <c r="D392" s="87"/>
      <c r="E392" s="87"/>
      <c r="F392" s="82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8"/>
      <c r="U392" s="28"/>
      <c r="V392" s="28"/>
      <c r="W392" s="28"/>
      <c r="X392" s="28"/>
      <c r="Y392" s="28"/>
      <c r="Z392" s="28"/>
      <c r="AA392" s="28"/>
    </row>
    <row r="393" spans="1:27" ht="15.75" customHeight="1">
      <c r="A393" s="83"/>
      <c r="B393" s="31"/>
      <c r="C393" s="31"/>
      <c r="D393" s="87"/>
      <c r="E393" s="87"/>
      <c r="F393" s="82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8"/>
      <c r="U393" s="28"/>
      <c r="V393" s="28"/>
      <c r="W393" s="28"/>
      <c r="X393" s="28"/>
      <c r="Y393" s="28"/>
      <c r="Z393" s="28"/>
      <c r="AA393" s="28"/>
    </row>
    <row r="394" spans="1:27" ht="15.75" customHeight="1">
      <c r="A394" s="83"/>
      <c r="B394" s="31"/>
      <c r="C394" s="31"/>
      <c r="D394" s="87"/>
      <c r="E394" s="87"/>
      <c r="F394" s="82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8"/>
      <c r="U394" s="28"/>
      <c r="V394" s="28"/>
      <c r="W394" s="28"/>
      <c r="X394" s="28"/>
      <c r="Y394" s="28"/>
      <c r="Z394" s="28"/>
      <c r="AA394" s="28"/>
    </row>
    <row r="395" spans="1:27" ht="15.75" customHeight="1">
      <c r="A395" s="83"/>
      <c r="B395" s="31"/>
      <c r="C395" s="31"/>
      <c r="D395" s="87"/>
      <c r="E395" s="87"/>
      <c r="F395" s="82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8"/>
      <c r="U395" s="28"/>
      <c r="V395" s="28"/>
      <c r="W395" s="28"/>
      <c r="X395" s="28"/>
      <c r="Y395" s="28"/>
      <c r="Z395" s="28"/>
      <c r="AA395" s="28"/>
    </row>
    <row r="396" spans="1:27" ht="15.75" customHeight="1">
      <c r="A396" s="83"/>
      <c r="B396" s="31"/>
      <c r="C396" s="31"/>
      <c r="D396" s="87"/>
      <c r="E396" s="87"/>
      <c r="F396" s="82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8"/>
      <c r="U396" s="28"/>
      <c r="V396" s="28"/>
      <c r="W396" s="28"/>
      <c r="X396" s="28"/>
      <c r="Y396" s="28"/>
      <c r="Z396" s="28"/>
      <c r="AA396" s="28"/>
    </row>
    <row r="397" spans="1:27" ht="15.75" customHeight="1">
      <c r="A397" s="83"/>
      <c r="B397" s="31"/>
      <c r="C397" s="31"/>
      <c r="D397" s="87"/>
      <c r="E397" s="87"/>
      <c r="F397" s="82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8"/>
      <c r="U397" s="28"/>
      <c r="V397" s="28"/>
      <c r="W397" s="28"/>
      <c r="X397" s="28"/>
      <c r="Y397" s="28"/>
      <c r="Z397" s="28"/>
      <c r="AA397" s="28"/>
    </row>
    <row r="398" spans="1:27" ht="15.75" customHeight="1">
      <c r="A398" s="83"/>
      <c r="B398" s="31"/>
      <c r="C398" s="31"/>
      <c r="D398" s="87"/>
      <c r="E398" s="87"/>
      <c r="F398" s="82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8"/>
      <c r="U398" s="28"/>
      <c r="V398" s="28"/>
      <c r="W398" s="28"/>
      <c r="X398" s="28"/>
      <c r="Y398" s="28"/>
      <c r="Z398" s="28"/>
      <c r="AA398" s="28"/>
    </row>
    <row r="399" spans="1:27" ht="15.75" customHeight="1">
      <c r="A399" s="83"/>
      <c r="B399" s="31"/>
      <c r="C399" s="31"/>
      <c r="D399" s="87"/>
      <c r="E399" s="87"/>
      <c r="F399" s="82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8"/>
      <c r="U399" s="28"/>
      <c r="V399" s="28"/>
      <c r="W399" s="28"/>
      <c r="X399" s="28"/>
      <c r="Y399" s="28"/>
      <c r="Z399" s="28"/>
      <c r="AA399" s="28"/>
    </row>
    <row r="400" spans="1:27" ht="15.75" customHeight="1">
      <c r="A400" s="83"/>
      <c r="B400" s="31"/>
      <c r="C400" s="31"/>
      <c r="D400" s="87"/>
      <c r="E400" s="87"/>
      <c r="F400" s="82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8"/>
      <c r="U400" s="28"/>
      <c r="V400" s="28"/>
      <c r="W400" s="28"/>
      <c r="X400" s="28"/>
      <c r="Y400" s="28"/>
      <c r="Z400" s="28"/>
      <c r="AA400" s="28"/>
    </row>
    <row r="401" spans="1:27" ht="15.75" customHeight="1">
      <c r="A401" s="83"/>
      <c r="B401" s="31"/>
      <c r="C401" s="31"/>
      <c r="D401" s="87"/>
      <c r="E401" s="87"/>
      <c r="F401" s="82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8"/>
      <c r="U401" s="28"/>
      <c r="V401" s="28"/>
      <c r="W401" s="28"/>
      <c r="X401" s="28"/>
      <c r="Y401" s="28"/>
      <c r="Z401" s="28"/>
      <c r="AA401" s="28"/>
    </row>
    <row r="402" spans="1:27" ht="15.75" customHeight="1">
      <c r="A402" s="83"/>
      <c r="B402" s="31"/>
      <c r="C402" s="31"/>
      <c r="D402" s="87"/>
      <c r="E402" s="87"/>
      <c r="F402" s="82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8"/>
      <c r="U402" s="28"/>
      <c r="V402" s="28"/>
      <c r="W402" s="28"/>
      <c r="X402" s="28"/>
      <c r="Y402" s="28"/>
      <c r="Z402" s="28"/>
      <c r="AA402" s="28"/>
    </row>
    <row r="403" spans="1:27" ht="15.75" customHeight="1">
      <c r="A403" s="83"/>
      <c r="B403" s="31"/>
      <c r="C403" s="31"/>
      <c r="D403" s="87"/>
      <c r="E403" s="87"/>
      <c r="F403" s="82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8"/>
      <c r="U403" s="28"/>
      <c r="V403" s="28"/>
      <c r="W403" s="28"/>
      <c r="X403" s="28"/>
      <c r="Y403" s="28"/>
      <c r="Z403" s="28"/>
      <c r="AA403" s="28"/>
    </row>
    <row r="404" spans="1:27" ht="15.75" customHeight="1">
      <c r="A404" s="83"/>
      <c r="B404" s="31"/>
      <c r="C404" s="31"/>
      <c r="D404" s="87"/>
      <c r="E404" s="87"/>
      <c r="F404" s="82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8"/>
      <c r="U404" s="28"/>
      <c r="V404" s="28"/>
      <c r="W404" s="28"/>
      <c r="X404" s="28"/>
      <c r="Y404" s="28"/>
      <c r="Z404" s="28"/>
      <c r="AA404" s="28"/>
    </row>
    <row r="405" spans="1:27" ht="15.75" customHeight="1">
      <c r="A405" s="83"/>
      <c r="B405" s="31"/>
      <c r="C405" s="31"/>
      <c r="D405" s="87"/>
      <c r="E405" s="87"/>
      <c r="F405" s="82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8"/>
      <c r="U405" s="28"/>
      <c r="V405" s="28"/>
      <c r="W405" s="28"/>
      <c r="X405" s="28"/>
      <c r="Y405" s="28"/>
      <c r="Z405" s="28"/>
      <c r="AA405" s="28"/>
    </row>
    <row r="406" spans="1:27" ht="15.75" customHeight="1">
      <c r="A406" s="83"/>
      <c r="B406" s="31"/>
      <c r="C406" s="31"/>
      <c r="D406" s="87"/>
      <c r="E406" s="87"/>
      <c r="F406" s="82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8"/>
      <c r="U406" s="28"/>
      <c r="V406" s="28"/>
      <c r="W406" s="28"/>
      <c r="X406" s="28"/>
      <c r="Y406" s="28"/>
      <c r="Z406" s="28"/>
      <c r="AA406" s="28"/>
    </row>
    <row r="407" spans="1:27" ht="15.75" customHeight="1">
      <c r="A407" s="83"/>
      <c r="B407" s="31"/>
      <c r="C407" s="31"/>
      <c r="D407" s="87"/>
      <c r="E407" s="87"/>
      <c r="F407" s="82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8"/>
      <c r="U407" s="28"/>
      <c r="V407" s="28"/>
      <c r="W407" s="28"/>
      <c r="X407" s="28"/>
      <c r="Y407" s="28"/>
      <c r="Z407" s="28"/>
      <c r="AA407" s="28"/>
    </row>
    <row r="408" spans="1:27" ht="15.75" customHeight="1">
      <c r="A408" s="83"/>
      <c r="B408" s="31"/>
      <c r="C408" s="31"/>
      <c r="D408" s="87"/>
      <c r="E408" s="87"/>
      <c r="F408" s="82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8"/>
      <c r="U408" s="28"/>
      <c r="V408" s="28"/>
      <c r="W408" s="28"/>
      <c r="X408" s="28"/>
      <c r="Y408" s="28"/>
      <c r="Z408" s="28"/>
      <c r="AA408" s="28"/>
    </row>
    <row r="409" spans="1:27" ht="15.75" customHeight="1">
      <c r="A409" s="83"/>
      <c r="B409" s="31"/>
      <c r="C409" s="31"/>
      <c r="D409" s="87"/>
      <c r="E409" s="87"/>
      <c r="F409" s="82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8"/>
      <c r="U409" s="28"/>
      <c r="V409" s="28"/>
      <c r="W409" s="28"/>
      <c r="X409" s="28"/>
      <c r="Y409" s="28"/>
      <c r="Z409" s="28"/>
      <c r="AA409" s="28"/>
    </row>
    <row r="410" spans="1:27" ht="15.75" customHeight="1">
      <c r="A410" s="83"/>
      <c r="B410" s="31"/>
      <c r="C410" s="31"/>
      <c r="D410" s="87"/>
      <c r="E410" s="87"/>
      <c r="F410" s="82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8"/>
      <c r="U410" s="28"/>
      <c r="V410" s="28"/>
      <c r="W410" s="28"/>
      <c r="X410" s="28"/>
      <c r="Y410" s="28"/>
      <c r="Z410" s="28"/>
      <c r="AA410" s="28"/>
    </row>
    <row r="411" spans="1:27" ht="15.75" customHeight="1">
      <c r="A411" s="83"/>
      <c r="B411" s="31"/>
      <c r="C411" s="31"/>
      <c r="D411" s="87"/>
      <c r="E411" s="87"/>
      <c r="F411" s="82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8"/>
      <c r="U411" s="28"/>
      <c r="V411" s="28"/>
      <c r="W411" s="28"/>
      <c r="X411" s="28"/>
      <c r="Y411" s="28"/>
      <c r="Z411" s="28"/>
      <c r="AA411" s="28"/>
    </row>
    <row r="412" spans="1:27" ht="15.75" customHeight="1">
      <c r="A412" s="83"/>
      <c r="B412" s="31"/>
      <c r="C412" s="31"/>
      <c r="D412" s="87"/>
      <c r="E412" s="87"/>
      <c r="F412" s="82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8"/>
      <c r="U412" s="28"/>
      <c r="V412" s="28"/>
      <c r="W412" s="28"/>
      <c r="X412" s="28"/>
      <c r="Y412" s="28"/>
      <c r="Z412" s="28"/>
      <c r="AA412" s="28"/>
    </row>
    <row r="413" spans="1:27" ht="15.75" customHeight="1">
      <c r="A413" s="83"/>
      <c r="B413" s="31"/>
      <c r="C413" s="31"/>
      <c r="D413" s="87"/>
      <c r="E413" s="87"/>
      <c r="F413" s="82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8"/>
      <c r="U413" s="28"/>
      <c r="V413" s="28"/>
      <c r="W413" s="28"/>
      <c r="X413" s="28"/>
      <c r="Y413" s="28"/>
      <c r="Z413" s="28"/>
      <c r="AA413" s="28"/>
    </row>
    <row r="414" spans="1:27" ht="15.75" customHeight="1">
      <c r="A414" s="83"/>
      <c r="B414" s="31"/>
      <c r="C414" s="31"/>
      <c r="D414" s="87"/>
      <c r="E414" s="87"/>
      <c r="F414" s="82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8"/>
      <c r="U414" s="28"/>
      <c r="V414" s="28"/>
      <c r="W414" s="28"/>
      <c r="X414" s="28"/>
      <c r="Y414" s="28"/>
      <c r="Z414" s="28"/>
      <c r="AA414" s="28"/>
    </row>
    <row r="415" spans="1:27" ht="15.75" customHeight="1">
      <c r="A415" s="83"/>
      <c r="B415" s="31"/>
      <c r="C415" s="31"/>
      <c r="D415" s="87"/>
      <c r="E415" s="87"/>
      <c r="F415" s="82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8"/>
      <c r="U415" s="28"/>
      <c r="V415" s="28"/>
      <c r="W415" s="28"/>
      <c r="X415" s="28"/>
      <c r="Y415" s="28"/>
      <c r="Z415" s="28"/>
      <c r="AA415" s="28"/>
    </row>
    <row r="416" spans="1:27" ht="15.75" customHeight="1">
      <c r="A416" s="83"/>
      <c r="B416" s="31"/>
      <c r="C416" s="31"/>
      <c r="D416" s="87"/>
      <c r="E416" s="87"/>
      <c r="F416" s="82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8"/>
      <c r="U416" s="28"/>
      <c r="V416" s="28"/>
      <c r="W416" s="28"/>
      <c r="X416" s="28"/>
      <c r="Y416" s="28"/>
      <c r="Z416" s="28"/>
      <c r="AA416" s="28"/>
    </row>
    <row r="417" spans="1:27" ht="15.75" customHeight="1">
      <c r="A417" s="83"/>
      <c r="B417" s="31"/>
      <c r="C417" s="31"/>
      <c r="D417" s="87"/>
      <c r="E417" s="87"/>
      <c r="F417" s="82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8"/>
      <c r="U417" s="28"/>
      <c r="V417" s="28"/>
      <c r="W417" s="28"/>
      <c r="X417" s="28"/>
      <c r="Y417" s="28"/>
      <c r="Z417" s="28"/>
      <c r="AA417" s="28"/>
    </row>
    <row r="418" spans="1:27" ht="15.75" customHeight="1">
      <c r="A418" s="83"/>
      <c r="B418" s="31"/>
      <c r="C418" s="31"/>
      <c r="D418" s="87"/>
      <c r="E418" s="87"/>
      <c r="F418" s="82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8"/>
      <c r="U418" s="28"/>
      <c r="V418" s="28"/>
      <c r="W418" s="28"/>
      <c r="X418" s="28"/>
      <c r="Y418" s="28"/>
      <c r="Z418" s="28"/>
      <c r="AA418" s="28"/>
    </row>
    <row r="419" spans="1:27" ht="15.75" customHeight="1">
      <c r="A419" s="83"/>
      <c r="B419" s="31"/>
      <c r="C419" s="31"/>
      <c r="D419" s="87"/>
      <c r="E419" s="87"/>
      <c r="F419" s="82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8"/>
      <c r="U419" s="28"/>
      <c r="V419" s="28"/>
      <c r="W419" s="28"/>
      <c r="X419" s="28"/>
      <c r="Y419" s="28"/>
      <c r="Z419" s="28"/>
      <c r="AA419" s="28"/>
    </row>
    <row r="420" spans="1:27" ht="15.75" customHeight="1">
      <c r="A420" s="83"/>
      <c r="B420" s="31"/>
      <c r="C420" s="31"/>
      <c r="D420" s="87"/>
      <c r="E420" s="87"/>
      <c r="F420" s="82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8"/>
      <c r="U420" s="28"/>
      <c r="V420" s="28"/>
      <c r="W420" s="28"/>
      <c r="X420" s="28"/>
      <c r="Y420" s="28"/>
      <c r="Z420" s="28"/>
      <c r="AA420" s="28"/>
    </row>
    <row r="421" spans="1:27" ht="15.75" customHeight="1">
      <c r="A421" s="83"/>
      <c r="B421" s="31"/>
      <c r="C421" s="31"/>
      <c r="D421" s="87"/>
      <c r="E421" s="87"/>
      <c r="F421" s="82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8"/>
      <c r="U421" s="28"/>
      <c r="V421" s="28"/>
      <c r="W421" s="28"/>
      <c r="X421" s="28"/>
      <c r="Y421" s="28"/>
      <c r="Z421" s="28"/>
      <c r="AA421" s="28"/>
    </row>
    <row r="422" spans="1:27" ht="15.75" customHeight="1">
      <c r="A422" s="83"/>
      <c r="B422" s="31"/>
      <c r="C422" s="31"/>
      <c r="D422" s="87"/>
      <c r="E422" s="87"/>
      <c r="F422" s="82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8"/>
      <c r="U422" s="28"/>
      <c r="V422" s="28"/>
      <c r="W422" s="28"/>
      <c r="X422" s="28"/>
      <c r="Y422" s="28"/>
      <c r="Z422" s="28"/>
      <c r="AA422" s="28"/>
    </row>
    <row r="423" spans="1:27" ht="15.75" customHeight="1">
      <c r="A423" s="83"/>
      <c r="B423" s="31"/>
      <c r="C423" s="31"/>
      <c r="D423" s="87"/>
      <c r="E423" s="87"/>
      <c r="F423" s="82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8"/>
      <c r="U423" s="28"/>
      <c r="V423" s="28"/>
      <c r="W423" s="28"/>
      <c r="X423" s="28"/>
      <c r="Y423" s="28"/>
      <c r="Z423" s="28"/>
      <c r="AA423" s="28"/>
    </row>
    <row r="424" spans="1:27" ht="15.75" customHeight="1">
      <c r="A424" s="83"/>
      <c r="B424" s="31"/>
      <c r="C424" s="31"/>
      <c r="D424" s="87"/>
      <c r="E424" s="87"/>
      <c r="F424" s="82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8"/>
      <c r="U424" s="28"/>
      <c r="V424" s="28"/>
      <c r="W424" s="28"/>
      <c r="X424" s="28"/>
      <c r="Y424" s="28"/>
      <c r="Z424" s="28"/>
      <c r="AA424" s="28"/>
    </row>
    <row r="425" spans="1:27" ht="15.75" customHeight="1">
      <c r="A425" s="83"/>
      <c r="B425" s="31"/>
      <c r="C425" s="31"/>
      <c r="D425" s="87"/>
      <c r="E425" s="87"/>
      <c r="F425" s="82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8"/>
      <c r="U425" s="28"/>
      <c r="V425" s="28"/>
      <c r="W425" s="28"/>
      <c r="X425" s="28"/>
      <c r="Y425" s="28"/>
      <c r="Z425" s="28"/>
      <c r="AA425" s="28"/>
    </row>
    <row r="426" spans="1:27" ht="15.75" customHeight="1">
      <c r="A426" s="83"/>
      <c r="B426" s="31"/>
      <c r="C426" s="31"/>
      <c r="D426" s="87"/>
      <c r="E426" s="87"/>
      <c r="F426" s="82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8"/>
      <c r="U426" s="28"/>
      <c r="V426" s="28"/>
      <c r="W426" s="28"/>
      <c r="X426" s="28"/>
      <c r="Y426" s="28"/>
      <c r="Z426" s="28"/>
      <c r="AA426" s="28"/>
    </row>
    <row r="427" spans="1:27" ht="15.75" customHeight="1">
      <c r="A427" s="83"/>
      <c r="B427" s="31"/>
      <c r="C427" s="31"/>
      <c r="D427" s="87"/>
      <c r="E427" s="87"/>
      <c r="F427" s="82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8"/>
      <c r="U427" s="28"/>
      <c r="V427" s="28"/>
      <c r="W427" s="28"/>
      <c r="X427" s="28"/>
      <c r="Y427" s="28"/>
      <c r="Z427" s="28"/>
      <c r="AA427" s="28"/>
    </row>
    <row r="428" spans="1:27" ht="15.75" customHeight="1">
      <c r="A428" s="83"/>
      <c r="B428" s="31"/>
      <c r="C428" s="31"/>
      <c r="D428" s="87"/>
      <c r="E428" s="87"/>
      <c r="F428" s="82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8"/>
      <c r="U428" s="28"/>
      <c r="V428" s="28"/>
      <c r="W428" s="28"/>
      <c r="X428" s="28"/>
      <c r="Y428" s="28"/>
      <c r="Z428" s="28"/>
      <c r="AA428" s="28"/>
    </row>
    <row r="429" spans="1:27" ht="15.75" customHeight="1">
      <c r="A429" s="83"/>
      <c r="B429" s="31"/>
      <c r="C429" s="31"/>
      <c r="D429" s="87"/>
      <c r="E429" s="87"/>
      <c r="F429" s="82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8"/>
      <c r="U429" s="28"/>
      <c r="V429" s="28"/>
      <c r="W429" s="28"/>
      <c r="X429" s="28"/>
      <c r="Y429" s="28"/>
      <c r="Z429" s="28"/>
      <c r="AA429" s="28"/>
    </row>
    <row r="430" spans="1:27" ht="15.75" customHeight="1">
      <c r="A430" s="83"/>
      <c r="B430" s="31"/>
      <c r="C430" s="31"/>
      <c r="D430" s="87"/>
      <c r="E430" s="87"/>
      <c r="F430" s="82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8"/>
      <c r="U430" s="28"/>
      <c r="V430" s="28"/>
      <c r="W430" s="28"/>
      <c r="X430" s="28"/>
      <c r="Y430" s="28"/>
      <c r="Z430" s="28"/>
      <c r="AA430" s="28"/>
    </row>
    <row r="431" spans="1:27" ht="15.75" customHeight="1">
      <c r="A431" s="83"/>
      <c r="B431" s="31"/>
      <c r="C431" s="31"/>
      <c r="D431" s="87"/>
      <c r="E431" s="87"/>
      <c r="F431" s="82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8"/>
      <c r="U431" s="28"/>
      <c r="V431" s="28"/>
      <c r="W431" s="28"/>
      <c r="X431" s="28"/>
      <c r="Y431" s="28"/>
      <c r="Z431" s="28"/>
      <c r="AA431" s="28"/>
    </row>
    <row r="432" spans="1:27" ht="15.75" customHeight="1">
      <c r="A432" s="83"/>
      <c r="B432" s="31"/>
      <c r="C432" s="31"/>
      <c r="D432" s="87"/>
      <c r="E432" s="87"/>
      <c r="F432" s="82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8"/>
      <c r="U432" s="28"/>
      <c r="V432" s="28"/>
      <c r="W432" s="28"/>
      <c r="X432" s="28"/>
      <c r="Y432" s="28"/>
      <c r="Z432" s="28"/>
      <c r="AA432" s="28"/>
    </row>
    <row r="433" spans="1:27" ht="15.75" customHeight="1">
      <c r="A433" s="83"/>
      <c r="B433" s="31"/>
      <c r="C433" s="31"/>
      <c r="D433" s="87"/>
      <c r="E433" s="87"/>
      <c r="F433" s="82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8"/>
      <c r="U433" s="28"/>
      <c r="V433" s="28"/>
      <c r="W433" s="28"/>
      <c r="X433" s="28"/>
      <c r="Y433" s="28"/>
      <c r="Z433" s="28"/>
      <c r="AA433" s="28"/>
    </row>
    <row r="434" spans="1:27" ht="15.75" customHeight="1">
      <c r="A434" s="83"/>
      <c r="B434" s="31"/>
      <c r="C434" s="31"/>
      <c r="D434" s="87"/>
      <c r="E434" s="87"/>
      <c r="F434" s="82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8"/>
      <c r="U434" s="28"/>
      <c r="V434" s="28"/>
      <c r="W434" s="28"/>
      <c r="X434" s="28"/>
      <c r="Y434" s="28"/>
      <c r="Z434" s="28"/>
      <c r="AA434" s="28"/>
    </row>
    <row r="435" spans="1:27" ht="15.75" customHeight="1">
      <c r="A435" s="83"/>
      <c r="B435" s="31"/>
      <c r="C435" s="31"/>
      <c r="D435" s="87"/>
      <c r="E435" s="87"/>
      <c r="F435" s="82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8"/>
      <c r="U435" s="28"/>
      <c r="V435" s="28"/>
      <c r="W435" s="28"/>
      <c r="X435" s="28"/>
      <c r="Y435" s="28"/>
      <c r="Z435" s="28"/>
      <c r="AA435" s="28"/>
    </row>
    <row r="436" spans="1:27" ht="15.75" customHeight="1">
      <c r="A436" s="83"/>
      <c r="B436" s="31"/>
      <c r="C436" s="31"/>
      <c r="D436" s="87"/>
      <c r="E436" s="87"/>
      <c r="F436" s="82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8"/>
      <c r="U436" s="28"/>
      <c r="V436" s="28"/>
      <c r="W436" s="28"/>
      <c r="X436" s="28"/>
      <c r="Y436" s="28"/>
      <c r="Z436" s="28"/>
      <c r="AA436" s="28"/>
    </row>
    <row r="437" spans="1:27" ht="15.75" customHeight="1">
      <c r="A437" s="83"/>
      <c r="B437" s="31"/>
      <c r="C437" s="31"/>
      <c r="D437" s="87"/>
      <c r="E437" s="87"/>
      <c r="F437" s="82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8"/>
      <c r="U437" s="28"/>
      <c r="V437" s="28"/>
      <c r="W437" s="28"/>
      <c r="X437" s="28"/>
      <c r="Y437" s="28"/>
      <c r="Z437" s="28"/>
      <c r="AA437" s="28"/>
    </row>
    <row r="438" spans="1:27" ht="15.75" customHeight="1">
      <c r="A438" s="83"/>
      <c r="B438" s="31"/>
      <c r="C438" s="31"/>
      <c r="D438" s="87"/>
      <c r="E438" s="87"/>
      <c r="F438" s="82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8"/>
      <c r="U438" s="28"/>
      <c r="V438" s="28"/>
      <c r="W438" s="28"/>
      <c r="X438" s="28"/>
      <c r="Y438" s="28"/>
      <c r="Z438" s="28"/>
      <c r="AA438" s="28"/>
    </row>
    <row r="439" spans="1:27" ht="15.75" customHeight="1">
      <c r="A439" s="83"/>
      <c r="B439" s="31"/>
      <c r="C439" s="31"/>
      <c r="D439" s="87"/>
      <c r="E439" s="87"/>
      <c r="F439" s="82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8"/>
      <c r="U439" s="28"/>
      <c r="V439" s="28"/>
      <c r="W439" s="28"/>
      <c r="X439" s="28"/>
      <c r="Y439" s="28"/>
      <c r="Z439" s="28"/>
      <c r="AA439" s="28"/>
    </row>
    <row r="440" spans="1:27" ht="15.75" customHeight="1">
      <c r="A440" s="83"/>
      <c r="B440" s="31"/>
      <c r="C440" s="31"/>
      <c r="D440" s="87"/>
      <c r="E440" s="87"/>
      <c r="F440" s="82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8"/>
      <c r="U440" s="28"/>
      <c r="V440" s="28"/>
      <c r="W440" s="28"/>
      <c r="X440" s="28"/>
      <c r="Y440" s="28"/>
      <c r="Z440" s="28"/>
      <c r="AA440" s="28"/>
    </row>
    <row r="441" spans="1:27" ht="15.75" customHeight="1">
      <c r="A441" s="83"/>
      <c r="B441" s="31"/>
      <c r="C441" s="31"/>
      <c r="D441" s="87"/>
      <c r="E441" s="87"/>
      <c r="F441" s="82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8"/>
      <c r="U441" s="28"/>
      <c r="V441" s="28"/>
      <c r="W441" s="28"/>
      <c r="X441" s="28"/>
      <c r="Y441" s="28"/>
      <c r="Z441" s="28"/>
      <c r="AA441" s="28"/>
    </row>
    <row r="442" spans="1:27" ht="15.75" customHeight="1">
      <c r="A442" s="83"/>
      <c r="B442" s="31"/>
      <c r="C442" s="31"/>
      <c r="D442" s="87"/>
      <c r="E442" s="87"/>
      <c r="F442" s="82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8"/>
      <c r="U442" s="28"/>
      <c r="V442" s="28"/>
      <c r="W442" s="28"/>
      <c r="X442" s="28"/>
      <c r="Y442" s="28"/>
      <c r="Z442" s="28"/>
      <c r="AA442" s="28"/>
    </row>
    <row r="443" spans="1:27" ht="15.75" customHeight="1">
      <c r="A443" s="83"/>
      <c r="B443" s="31"/>
      <c r="C443" s="31"/>
      <c r="D443" s="87"/>
      <c r="E443" s="87"/>
      <c r="F443" s="82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8"/>
      <c r="U443" s="28"/>
      <c r="V443" s="28"/>
      <c r="W443" s="28"/>
      <c r="X443" s="28"/>
      <c r="Y443" s="28"/>
      <c r="Z443" s="28"/>
      <c r="AA443" s="28"/>
    </row>
    <row r="444" spans="1:27" ht="15.75" customHeight="1">
      <c r="A444" s="83"/>
      <c r="B444" s="31"/>
      <c r="C444" s="31"/>
      <c r="D444" s="87"/>
      <c r="E444" s="87"/>
      <c r="F444" s="82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8"/>
      <c r="U444" s="28"/>
      <c r="V444" s="28"/>
      <c r="W444" s="28"/>
      <c r="X444" s="28"/>
      <c r="Y444" s="28"/>
      <c r="Z444" s="28"/>
      <c r="AA444" s="28"/>
    </row>
    <row r="445" spans="1:27" ht="15.75" customHeight="1">
      <c r="A445" s="83"/>
      <c r="B445" s="31"/>
      <c r="C445" s="31"/>
      <c r="D445" s="87"/>
      <c r="E445" s="87"/>
      <c r="F445" s="82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8"/>
      <c r="U445" s="28"/>
      <c r="V445" s="28"/>
      <c r="W445" s="28"/>
      <c r="X445" s="28"/>
      <c r="Y445" s="28"/>
      <c r="Z445" s="28"/>
      <c r="AA445" s="28"/>
    </row>
    <row r="446" spans="1:27" ht="15.75" customHeight="1">
      <c r="A446" s="83"/>
      <c r="B446" s="31"/>
      <c r="C446" s="31"/>
      <c r="D446" s="87"/>
      <c r="E446" s="87"/>
      <c r="F446" s="82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8"/>
      <c r="U446" s="28"/>
      <c r="V446" s="28"/>
      <c r="W446" s="28"/>
      <c r="X446" s="28"/>
      <c r="Y446" s="28"/>
      <c r="Z446" s="28"/>
      <c r="AA446" s="28"/>
    </row>
    <row r="447" spans="1:27" ht="15.75" customHeight="1">
      <c r="A447" s="83"/>
      <c r="B447" s="31"/>
      <c r="C447" s="31"/>
      <c r="D447" s="87"/>
      <c r="E447" s="87"/>
      <c r="F447" s="82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8"/>
      <c r="U447" s="28"/>
      <c r="V447" s="28"/>
      <c r="W447" s="28"/>
      <c r="X447" s="28"/>
      <c r="Y447" s="28"/>
      <c r="Z447" s="28"/>
      <c r="AA447" s="28"/>
    </row>
    <row r="448" spans="1:27" ht="15.75" customHeight="1">
      <c r="A448" s="83"/>
      <c r="B448" s="31"/>
      <c r="C448" s="31"/>
      <c r="D448" s="87"/>
      <c r="E448" s="87"/>
      <c r="F448" s="82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8"/>
      <c r="U448" s="28"/>
      <c r="V448" s="28"/>
      <c r="W448" s="28"/>
      <c r="X448" s="28"/>
      <c r="Y448" s="28"/>
      <c r="Z448" s="28"/>
      <c r="AA448" s="28"/>
    </row>
    <row r="449" spans="1:27" ht="15.75" customHeight="1">
      <c r="A449" s="83"/>
      <c r="B449" s="31"/>
      <c r="C449" s="31"/>
      <c r="D449" s="87"/>
      <c r="E449" s="87"/>
      <c r="F449" s="82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8"/>
      <c r="U449" s="28"/>
      <c r="V449" s="28"/>
      <c r="W449" s="28"/>
      <c r="X449" s="28"/>
      <c r="Y449" s="28"/>
      <c r="Z449" s="28"/>
      <c r="AA449" s="28"/>
    </row>
    <row r="450" spans="1:27" ht="15.75" customHeight="1">
      <c r="A450" s="83"/>
      <c r="B450" s="31"/>
      <c r="C450" s="31"/>
      <c r="D450" s="87"/>
      <c r="E450" s="87"/>
      <c r="F450" s="82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8"/>
      <c r="U450" s="28"/>
      <c r="V450" s="28"/>
      <c r="W450" s="28"/>
      <c r="X450" s="28"/>
      <c r="Y450" s="28"/>
      <c r="Z450" s="28"/>
      <c r="AA450" s="28"/>
    </row>
    <row r="451" spans="1:27" ht="15.75" customHeight="1">
      <c r="A451" s="83"/>
      <c r="B451" s="31"/>
      <c r="C451" s="31"/>
      <c r="D451" s="87"/>
      <c r="E451" s="87"/>
      <c r="F451" s="82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8"/>
      <c r="U451" s="28"/>
      <c r="V451" s="28"/>
      <c r="W451" s="28"/>
      <c r="X451" s="28"/>
      <c r="Y451" s="28"/>
      <c r="Z451" s="28"/>
      <c r="AA451" s="28"/>
    </row>
    <row r="452" spans="1:27" ht="15.75" customHeight="1">
      <c r="A452" s="83"/>
      <c r="B452" s="31"/>
      <c r="C452" s="31"/>
      <c r="D452" s="87"/>
      <c r="E452" s="87"/>
      <c r="F452" s="82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8"/>
      <c r="U452" s="28"/>
      <c r="V452" s="28"/>
      <c r="W452" s="28"/>
      <c r="X452" s="28"/>
      <c r="Y452" s="28"/>
      <c r="Z452" s="28"/>
      <c r="AA452" s="28"/>
    </row>
    <row r="453" spans="1:27" ht="15.75" customHeight="1">
      <c r="A453" s="83"/>
      <c r="B453" s="31"/>
      <c r="C453" s="31"/>
      <c r="D453" s="87"/>
      <c r="E453" s="87"/>
      <c r="F453" s="82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8"/>
      <c r="U453" s="28"/>
      <c r="V453" s="28"/>
      <c r="W453" s="28"/>
      <c r="X453" s="28"/>
      <c r="Y453" s="28"/>
      <c r="Z453" s="28"/>
      <c r="AA453" s="28"/>
    </row>
    <row r="454" spans="1:27" ht="15.75" customHeight="1">
      <c r="A454" s="83"/>
      <c r="B454" s="31"/>
      <c r="C454" s="31"/>
      <c r="D454" s="87"/>
      <c r="E454" s="87"/>
      <c r="F454" s="82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8"/>
      <c r="U454" s="28"/>
      <c r="V454" s="28"/>
      <c r="W454" s="28"/>
      <c r="X454" s="28"/>
      <c r="Y454" s="28"/>
      <c r="Z454" s="28"/>
      <c r="AA454" s="28"/>
    </row>
    <row r="455" spans="1:27" ht="15.75" customHeight="1">
      <c r="A455" s="83"/>
      <c r="B455" s="31"/>
      <c r="C455" s="31"/>
      <c r="D455" s="87"/>
      <c r="E455" s="87"/>
      <c r="F455" s="82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8"/>
      <c r="U455" s="28"/>
      <c r="V455" s="28"/>
      <c r="W455" s="28"/>
      <c r="X455" s="28"/>
      <c r="Y455" s="28"/>
      <c r="Z455" s="28"/>
      <c r="AA455" s="28"/>
    </row>
    <row r="456" spans="1:27" ht="15.75" customHeight="1">
      <c r="A456" s="83"/>
      <c r="B456" s="31"/>
      <c r="C456" s="31"/>
      <c r="D456" s="87"/>
      <c r="E456" s="87"/>
      <c r="F456" s="82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8"/>
      <c r="U456" s="28"/>
      <c r="V456" s="28"/>
      <c r="W456" s="28"/>
      <c r="X456" s="28"/>
      <c r="Y456" s="28"/>
      <c r="Z456" s="28"/>
      <c r="AA456" s="28"/>
    </row>
    <row r="457" spans="1:27" ht="15.75" customHeight="1">
      <c r="A457" s="83"/>
      <c r="B457" s="31"/>
      <c r="C457" s="31"/>
      <c r="D457" s="87"/>
      <c r="E457" s="87"/>
      <c r="F457" s="82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8"/>
      <c r="U457" s="28"/>
      <c r="V457" s="28"/>
      <c r="W457" s="28"/>
      <c r="X457" s="28"/>
      <c r="Y457" s="28"/>
      <c r="Z457" s="28"/>
      <c r="AA457" s="28"/>
    </row>
    <row r="458" spans="1:27" ht="15.75" customHeight="1">
      <c r="A458" s="83"/>
      <c r="B458" s="31"/>
      <c r="C458" s="31"/>
      <c r="D458" s="87"/>
      <c r="E458" s="87"/>
      <c r="F458" s="82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8"/>
      <c r="U458" s="28"/>
      <c r="V458" s="28"/>
      <c r="W458" s="28"/>
      <c r="X458" s="28"/>
      <c r="Y458" s="28"/>
      <c r="Z458" s="28"/>
      <c r="AA458" s="28"/>
    </row>
    <row r="459" spans="1:27" ht="15.75" customHeight="1">
      <c r="A459" s="83"/>
      <c r="B459" s="31"/>
      <c r="C459" s="31"/>
      <c r="D459" s="87"/>
      <c r="E459" s="87"/>
      <c r="F459" s="82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8"/>
      <c r="U459" s="28"/>
      <c r="V459" s="28"/>
      <c r="W459" s="28"/>
      <c r="X459" s="28"/>
      <c r="Y459" s="28"/>
      <c r="Z459" s="28"/>
      <c r="AA459" s="28"/>
    </row>
    <row r="460" spans="1:27" ht="15.75" customHeight="1">
      <c r="A460" s="83"/>
      <c r="B460" s="31"/>
      <c r="C460" s="31"/>
      <c r="D460" s="87"/>
      <c r="E460" s="87"/>
      <c r="F460" s="82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8"/>
      <c r="U460" s="28"/>
      <c r="V460" s="28"/>
      <c r="W460" s="28"/>
      <c r="X460" s="28"/>
      <c r="Y460" s="28"/>
      <c r="Z460" s="28"/>
      <c r="AA460" s="28"/>
    </row>
    <row r="461" spans="1:27" ht="15.75" customHeight="1">
      <c r="A461" s="83"/>
      <c r="B461" s="31"/>
      <c r="C461" s="31"/>
      <c r="D461" s="87"/>
      <c r="E461" s="87"/>
      <c r="F461" s="82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8"/>
      <c r="U461" s="28"/>
      <c r="V461" s="28"/>
      <c r="W461" s="28"/>
      <c r="X461" s="28"/>
      <c r="Y461" s="28"/>
      <c r="Z461" s="28"/>
      <c r="AA461" s="28"/>
    </row>
    <row r="462" spans="1:27" ht="15.75" customHeight="1">
      <c r="A462" s="83"/>
      <c r="B462" s="31"/>
      <c r="C462" s="31"/>
      <c r="D462" s="87"/>
      <c r="E462" s="87"/>
      <c r="F462" s="82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8"/>
      <c r="U462" s="28"/>
      <c r="V462" s="28"/>
      <c r="W462" s="28"/>
      <c r="X462" s="28"/>
      <c r="Y462" s="28"/>
      <c r="Z462" s="28"/>
      <c r="AA462" s="28"/>
    </row>
    <row r="463" spans="1:27" ht="15.75" customHeight="1">
      <c r="A463" s="83"/>
      <c r="B463" s="31"/>
      <c r="C463" s="31"/>
      <c r="D463" s="87"/>
      <c r="E463" s="87"/>
      <c r="F463" s="82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8"/>
      <c r="U463" s="28"/>
      <c r="V463" s="28"/>
      <c r="W463" s="28"/>
      <c r="X463" s="28"/>
      <c r="Y463" s="28"/>
      <c r="Z463" s="28"/>
      <c r="AA463" s="28"/>
    </row>
    <row r="464" spans="1:27" ht="15.75" customHeight="1">
      <c r="A464" s="83"/>
      <c r="B464" s="31"/>
      <c r="C464" s="31"/>
      <c r="D464" s="87"/>
      <c r="E464" s="87"/>
      <c r="F464" s="82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8"/>
      <c r="U464" s="28"/>
      <c r="V464" s="28"/>
      <c r="W464" s="28"/>
      <c r="X464" s="28"/>
      <c r="Y464" s="28"/>
      <c r="Z464" s="28"/>
      <c r="AA464" s="28"/>
    </row>
    <row r="465" spans="1:27" ht="15.75" customHeight="1">
      <c r="A465" s="83"/>
      <c r="B465" s="31"/>
      <c r="C465" s="31"/>
      <c r="D465" s="87"/>
      <c r="E465" s="87"/>
      <c r="F465" s="82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8"/>
      <c r="U465" s="28"/>
      <c r="V465" s="28"/>
      <c r="W465" s="28"/>
      <c r="X465" s="28"/>
      <c r="Y465" s="28"/>
      <c r="Z465" s="28"/>
      <c r="AA465" s="28"/>
    </row>
    <row r="466" spans="1:27" ht="15.75" customHeight="1">
      <c r="A466" s="83"/>
      <c r="B466" s="31"/>
      <c r="C466" s="31"/>
      <c r="D466" s="87"/>
      <c r="E466" s="87"/>
      <c r="F466" s="82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8"/>
      <c r="U466" s="28"/>
      <c r="V466" s="28"/>
      <c r="W466" s="28"/>
      <c r="X466" s="28"/>
      <c r="Y466" s="28"/>
      <c r="Z466" s="28"/>
      <c r="AA466" s="28"/>
    </row>
    <row r="467" spans="1:27" ht="15.75" customHeight="1">
      <c r="A467" s="83"/>
      <c r="B467" s="31"/>
      <c r="C467" s="31"/>
      <c r="D467" s="87"/>
      <c r="E467" s="87"/>
      <c r="F467" s="82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8"/>
      <c r="U467" s="28"/>
      <c r="V467" s="28"/>
      <c r="W467" s="28"/>
      <c r="X467" s="28"/>
      <c r="Y467" s="28"/>
      <c r="Z467" s="28"/>
      <c r="AA467" s="28"/>
    </row>
    <row r="468" spans="1:27" ht="15.75" customHeight="1">
      <c r="A468" s="83"/>
      <c r="B468" s="31"/>
      <c r="C468" s="31"/>
      <c r="D468" s="87"/>
      <c r="E468" s="87"/>
      <c r="F468" s="82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8"/>
      <c r="U468" s="28"/>
      <c r="V468" s="28"/>
      <c r="W468" s="28"/>
      <c r="X468" s="28"/>
      <c r="Y468" s="28"/>
      <c r="Z468" s="28"/>
      <c r="AA468" s="28"/>
    </row>
    <row r="469" spans="1:27" ht="15.75" customHeight="1">
      <c r="A469" s="83"/>
      <c r="B469" s="31"/>
      <c r="C469" s="31"/>
      <c r="D469" s="87"/>
      <c r="E469" s="87"/>
      <c r="F469" s="82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8"/>
      <c r="U469" s="28"/>
      <c r="V469" s="28"/>
      <c r="W469" s="28"/>
      <c r="X469" s="28"/>
      <c r="Y469" s="28"/>
      <c r="Z469" s="28"/>
      <c r="AA469" s="28"/>
    </row>
    <row r="470" spans="1:27" ht="15.75" customHeight="1">
      <c r="A470" s="83"/>
      <c r="B470" s="31"/>
      <c r="C470" s="31"/>
      <c r="D470" s="87"/>
      <c r="E470" s="87"/>
      <c r="F470" s="82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8"/>
      <c r="U470" s="28"/>
      <c r="V470" s="28"/>
      <c r="W470" s="28"/>
      <c r="X470" s="28"/>
      <c r="Y470" s="28"/>
      <c r="Z470" s="28"/>
      <c r="AA470" s="28"/>
    </row>
    <row r="471" spans="1:27" ht="15.75" customHeight="1">
      <c r="A471" s="83"/>
      <c r="B471" s="31"/>
      <c r="C471" s="31"/>
      <c r="D471" s="87"/>
      <c r="E471" s="87"/>
      <c r="F471" s="82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8"/>
      <c r="U471" s="28"/>
      <c r="V471" s="28"/>
      <c r="W471" s="28"/>
      <c r="X471" s="28"/>
      <c r="Y471" s="28"/>
      <c r="Z471" s="28"/>
      <c r="AA471" s="28"/>
    </row>
    <row r="472" spans="1:27" ht="15.75" customHeight="1">
      <c r="A472" s="83"/>
      <c r="B472" s="31"/>
      <c r="C472" s="31"/>
      <c r="D472" s="87"/>
      <c r="E472" s="87"/>
      <c r="F472" s="82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8"/>
      <c r="U472" s="28"/>
      <c r="V472" s="28"/>
      <c r="W472" s="28"/>
      <c r="X472" s="28"/>
      <c r="Y472" s="28"/>
      <c r="Z472" s="28"/>
      <c r="AA472" s="28"/>
    </row>
    <row r="473" spans="1:27" ht="15.75" customHeight="1">
      <c r="A473" s="83"/>
      <c r="B473" s="31"/>
      <c r="C473" s="31"/>
      <c r="D473" s="87"/>
      <c r="E473" s="87"/>
      <c r="F473" s="82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8"/>
      <c r="U473" s="28"/>
      <c r="V473" s="28"/>
      <c r="W473" s="28"/>
      <c r="X473" s="28"/>
      <c r="Y473" s="28"/>
      <c r="Z473" s="28"/>
      <c r="AA473" s="28"/>
    </row>
    <row r="474" spans="1:27" ht="15.75" customHeight="1">
      <c r="A474" s="83"/>
      <c r="B474" s="31"/>
      <c r="C474" s="31"/>
      <c r="D474" s="87"/>
      <c r="E474" s="87"/>
      <c r="F474" s="82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8"/>
      <c r="U474" s="28"/>
      <c r="V474" s="28"/>
      <c r="W474" s="28"/>
      <c r="X474" s="28"/>
      <c r="Y474" s="28"/>
      <c r="Z474" s="28"/>
      <c r="AA474" s="28"/>
    </row>
    <row r="475" spans="1:27" ht="15.75" customHeight="1">
      <c r="A475" s="83"/>
      <c r="B475" s="31"/>
      <c r="C475" s="31"/>
      <c r="D475" s="87"/>
      <c r="E475" s="87"/>
      <c r="F475" s="82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8"/>
      <c r="U475" s="28"/>
      <c r="V475" s="28"/>
      <c r="W475" s="28"/>
      <c r="X475" s="28"/>
      <c r="Y475" s="28"/>
      <c r="Z475" s="28"/>
      <c r="AA475" s="28"/>
    </row>
    <row r="476" spans="1:27" ht="15.75" customHeight="1">
      <c r="A476" s="83"/>
      <c r="B476" s="31"/>
      <c r="C476" s="31"/>
      <c r="D476" s="87"/>
      <c r="E476" s="87"/>
      <c r="F476" s="82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8"/>
      <c r="U476" s="28"/>
      <c r="V476" s="28"/>
      <c r="W476" s="28"/>
      <c r="X476" s="28"/>
      <c r="Y476" s="28"/>
      <c r="Z476" s="28"/>
      <c r="AA476" s="28"/>
    </row>
    <row r="477" spans="1:27" ht="15.75" customHeight="1">
      <c r="A477" s="83"/>
      <c r="B477" s="31"/>
      <c r="C477" s="31"/>
      <c r="D477" s="87"/>
      <c r="E477" s="87"/>
      <c r="F477" s="82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8"/>
      <c r="U477" s="28"/>
      <c r="V477" s="28"/>
      <c r="W477" s="28"/>
      <c r="X477" s="28"/>
      <c r="Y477" s="28"/>
      <c r="Z477" s="28"/>
      <c r="AA477" s="28"/>
    </row>
    <row r="478" spans="1:27" ht="15.75" customHeight="1">
      <c r="A478" s="83"/>
      <c r="B478" s="31"/>
      <c r="C478" s="31"/>
      <c r="D478" s="87"/>
      <c r="E478" s="87"/>
      <c r="F478" s="82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8"/>
      <c r="U478" s="28"/>
      <c r="V478" s="28"/>
      <c r="W478" s="28"/>
      <c r="X478" s="28"/>
      <c r="Y478" s="28"/>
      <c r="Z478" s="28"/>
      <c r="AA478" s="28"/>
    </row>
    <row r="479" spans="1:27" ht="15.75" customHeight="1">
      <c r="A479" s="83"/>
      <c r="B479" s="31"/>
      <c r="C479" s="31"/>
      <c r="D479" s="87"/>
      <c r="E479" s="87"/>
      <c r="F479" s="82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8"/>
      <c r="U479" s="28"/>
      <c r="V479" s="28"/>
      <c r="W479" s="28"/>
      <c r="X479" s="28"/>
      <c r="Y479" s="28"/>
      <c r="Z479" s="28"/>
      <c r="AA479" s="28"/>
    </row>
    <row r="480" spans="1:27" ht="15.75" customHeight="1">
      <c r="A480" s="83"/>
      <c r="B480" s="31"/>
      <c r="C480" s="31"/>
      <c r="D480" s="87"/>
      <c r="E480" s="87"/>
      <c r="F480" s="82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8"/>
      <c r="U480" s="28"/>
      <c r="V480" s="28"/>
      <c r="W480" s="28"/>
      <c r="X480" s="28"/>
      <c r="Y480" s="28"/>
      <c r="Z480" s="28"/>
      <c r="AA480" s="28"/>
    </row>
    <row r="481" spans="1:27" ht="15.75" customHeight="1">
      <c r="A481" s="83"/>
      <c r="B481" s="31"/>
      <c r="C481" s="31"/>
      <c r="D481" s="87"/>
      <c r="E481" s="87"/>
      <c r="F481" s="82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8"/>
      <c r="U481" s="28"/>
      <c r="V481" s="28"/>
      <c r="W481" s="28"/>
      <c r="X481" s="28"/>
      <c r="Y481" s="28"/>
      <c r="Z481" s="28"/>
      <c r="AA481" s="28"/>
    </row>
    <row r="482" spans="1:27" ht="15.75" customHeight="1">
      <c r="A482" s="83"/>
      <c r="B482" s="31"/>
      <c r="C482" s="31"/>
      <c r="D482" s="87"/>
      <c r="E482" s="87"/>
      <c r="F482" s="82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8"/>
      <c r="U482" s="28"/>
      <c r="V482" s="28"/>
      <c r="W482" s="28"/>
      <c r="X482" s="28"/>
      <c r="Y482" s="28"/>
      <c r="Z482" s="28"/>
      <c r="AA482" s="28"/>
    </row>
    <row r="483" spans="1:27" ht="15.75" customHeight="1">
      <c r="A483" s="83"/>
      <c r="B483" s="31"/>
      <c r="C483" s="31"/>
      <c r="D483" s="87"/>
      <c r="E483" s="87"/>
      <c r="F483" s="82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8"/>
      <c r="U483" s="28"/>
      <c r="V483" s="28"/>
      <c r="W483" s="28"/>
      <c r="X483" s="28"/>
      <c r="Y483" s="28"/>
      <c r="Z483" s="28"/>
      <c r="AA483" s="28"/>
    </row>
    <row r="484" spans="1:27" ht="15.75" customHeight="1">
      <c r="A484" s="83"/>
      <c r="B484" s="31"/>
      <c r="C484" s="31"/>
      <c r="D484" s="87"/>
      <c r="E484" s="87"/>
      <c r="F484" s="82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8"/>
      <c r="U484" s="28"/>
      <c r="V484" s="28"/>
      <c r="W484" s="28"/>
      <c r="X484" s="28"/>
      <c r="Y484" s="28"/>
      <c r="Z484" s="28"/>
      <c r="AA484" s="28"/>
    </row>
    <row r="485" spans="1:27" ht="15.75" customHeight="1">
      <c r="A485" s="83"/>
      <c r="B485" s="31"/>
      <c r="C485" s="31"/>
      <c r="D485" s="87"/>
      <c r="E485" s="87"/>
      <c r="F485" s="82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8"/>
      <c r="U485" s="28"/>
      <c r="V485" s="28"/>
      <c r="W485" s="28"/>
      <c r="X485" s="28"/>
      <c r="Y485" s="28"/>
      <c r="Z485" s="28"/>
      <c r="AA485" s="28"/>
    </row>
    <row r="486" spans="1:27" ht="15.75" customHeight="1">
      <c r="A486" s="83"/>
      <c r="B486" s="31"/>
      <c r="C486" s="31"/>
      <c r="D486" s="87"/>
      <c r="E486" s="87"/>
      <c r="F486" s="82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8"/>
      <c r="U486" s="28"/>
      <c r="V486" s="28"/>
      <c r="W486" s="28"/>
      <c r="X486" s="28"/>
      <c r="Y486" s="28"/>
      <c r="Z486" s="28"/>
      <c r="AA486" s="28"/>
    </row>
    <row r="487" spans="1:27" ht="15.75" customHeight="1">
      <c r="A487" s="83"/>
      <c r="B487" s="31"/>
      <c r="C487" s="31"/>
      <c r="D487" s="87"/>
      <c r="E487" s="87"/>
      <c r="F487" s="82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8"/>
      <c r="U487" s="28"/>
      <c r="V487" s="28"/>
      <c r="W487" s="28"/>
      <c r="X487" s="28"/>
      <c r="Y487" s="28"/>
      <c r="Z487" s="28"/>
      <c r="AA487" s="28"/>
    </row>
    <row r="488" spans="1:27" ht="15.75" customHeight="1">
      <c r="A488" s="83"/>
      <c r="B488" s="31"/>
      <c r="C488" s="31"/>
      <c r="D488" s="87"/>
      <c r="E488" s="87"/>
      <c r="F488" s="82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8"/>
      <c r="U488" s="28"/>
      <c r="V488" s="28"/>
      <c r="W488" s="28"/>
      <c r="X488" s="28"/>
      <c r="Y488" s="28"/>
      <c r="Z488" s="28"/>
      <c r="AA488" s="28"/>
    </row>
    <row r="489" spans="1:27" ht="15.75" customHeight="1">
      <c r="A489" s="83"/>
      <c r="B489" s="31"/>
      <c r="C489" s="31"/>
      <c r="D489" s="87"/>
      <c r="E489" s="87"/>
      <c r="F489" s="82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8"/>
      <c r="U489" s="28"/>
      <c r="V489" s="28"/>
      <c r="W489" s="28"/>
      <c r="X489" s="28"/>
      <c r="Y489" s="28"/>
      <c r="Z489" s="28"/>
      <c r="AA489" s="28"/>
    </row>
    <row r="490" spans="1:27" ht="15.75" customHeight="1">
      <c r="A490" s="83"/>
      <c r="B490" s="31"/>
      <c r="C490" s="31"/>
      <c r="D490" s="87"/>
      <c r="E490" s="87"/>
      <c r="F490" s="82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8"/>
      <c r="U490" s="28"/>
      <c r="V490" s="28"/>
      <c r="W490" s="28"/>
      <c r="X490" s="28"/>
      <c r="Y490" s="28"/>
      <c r="Z490" s="28"/>
      <c r="AA490" s="28"/>
    </row>
    <row r="491" spans="1:27" ht="15.75" customHeight="1">
      <c r="A491" s="83"/>
      <c r="B491" s="31"/>
      <c r="C491" s="31"/>
      <c r="D491" s="87"/>
      <c r="E491" s="87"/>
      <c r="F491" s="82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8"/>
      <c r="U491" s="28"/>
      <c r="V491" s="28"/>
      <c r="W491" s="28"/>
      <c r="X491" s="28"/>
      <c r="Y491" s="28"/>
      <c r="Z491" s="28"/>
      <c r="AA491" s="28"/>
    </row>
    <row r="492" spans="1:27" ht="15.75" customHeight="1">
      <c r="A492" s="83"/>
      <c r="B492" s="31"/>
      <c r="C492" s="31"/>
      <c r="D492" s="87"/>
      <c r="E492" s="87"/>
      <c r="F492" s="82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8"/>
      <c r="U492" s="28"/>
      <c r="V492" s="28"/>
      <c r="W492" s="28"/>
      <c r="X492" s="28"/>
      <c r="Y492" s="28"/>
      <c r="Z492" s="28"/>
      <c r="AA492" s="28"/>
    </row>
    <row r="493" spans="1:27" ht="15.75" customHeight="1">
      <c r="A493" s="83"/>
      <c r="B493" s="31"/>
      <c r="C493" s="31"/>
      <c r="D493" s="87"/>
      <c r="E493" s="87"/>
      <c r="F493" s="82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8"/>
      <c r="U493" s="28"/>
      <c r="V493" s="28"/>
      <c r="W493" s="28"/>
      <c r="X493" s="28"/>
      <c r="Y493" s="28"/>
      <c r="Z493" s="28"/>
      <c r="AA493" s="28"/>
    </row>
    <row r="494" spans="1:27" ht="15.75" customHeight="1">
      <c r="A494" s="83"/>
      <c r="B494" s="31"/>
      <c r="C494" s="31"/>
      <c r="D494" s="87"/>
      <c r="E494" s="87"/>
      <c r="F494" s="82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8"/>
      <c r="U494" s="28"/>
      <c r="V494" s="28"/>
      <c r="W494" s="28"/>
      <c r="X494" s="28"/>
      <c r="Y494" s="28"/>
      <c r="Z494" s="28"/>
      <c r="AA494" s="28"/>
    </row>
    <row r="495" spans="1:27" ht="15.75" customHeight="1">
      <c r="A495" s="83"/>
      <c r="B495" s="31"/>
      <c r="C495" s="31"/>
      <c r="D495" s="87"/>
      <c r="E495" s="87"/>
      <c r="F495" s="82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8"/>
      <c r="U495" s="28"/>
      <c r="V495" s="28"/>
      <c r="W495" s="28"/>
      <c r="X495" s="28"/>
      <c r="Y495" s="28"/>
      <c r="Z495" s="28"/>
      <c r="AA495" s="28"/>
    </row>
    <row r="496" spans="1:27" ht="15.75" customHeight="1">
      <c r="A496" s="83"/>
      <c r="B496" s="31"/>
      <c r="C496" s="31"/>
      <c r="D496" s="87"/>
      <c r="E496" s="87"/>
      <c r="F496" s="82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8"/>
      <c r="U496" s="28"/>
      <c r="V496" s="28"/>
      <c r="W496" s="28"/>
      <c r="X496" s="28"/>
      <c r="Y496" s="28"/>
      <c r="Z496" s="28"/>
      <c r="AA496" s="28"/>
    </row>
    <row r="497" spans="1:27" ht="15.75" customHeight="1">
      <c r="A497" s="83"/>
      <c r="B497" s="31"/>
      <c r="C497" s="31"/>
      <c r="D497" s="87"/>
      <c r="E497" s="87"/>
      <c r="F497" s="82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8"/>
      <c r="U497" s="28"/>
      <c r="V497" s="28"/>
      <c r="W497" s="28"/>
      <c r="X497" s="28"/>
      <c r="Y497" s="28"/>
      <c r="Z497" s="28"/>
      <c r="AA497" s="28"/>
    </row>
    <row r="498" spans="1:27" ht="15.75" customHeight="1">
      <c r="A498" s="83"/>
      <c r="B498" s="31"/>
      <c r="C498" s="31"/>
      <c r="D498" s="87"/>
      <c r="E498" s="87"/>
      <c r="F498" s="82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8"/>
      <c r="U498" s="28"/>
      <c r="V498" s="28"/>
      <c r="W498" s="28"/>
      <c r="X498" s="28"/>
      <c r="Y498" s="28"/>
      <c r="Z498" s="28"/>
      <c r="AA498" s="28"/>
    </row>
    <row r="499" spans="1:27" ht="15.75" customHeight="1">
      <c r="A499" s="83"/>
      <c r="B499" s="31"/>
      <c r="C499" s="31"/>
      <c r="D499" s="87"/>
      <c r="E499" s="87"/>
      <c r="F499" s="82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8"/>
      <c r="U499" s="28"/>
      <c r="V499" s="28"/>
      <c r="W499" s="28"/>
      <c r="X499" s="28"/>
      <c r="Y499" s="28"/>
      <c r="Z499" s="28"/>
      <c r="AA499" s="28"/>
    </row>
    <row r="500" spans="1:27" ht="15.75" customHeight="1">
      <c r="A500" s="83"/>
      <c r="B500" s="31"/>
      <c r="C500" s="31"/>
      <c r="D500" s="87"/>
      <c r="E500" s="87"/>
      <c r="F500" s="82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8"/>
      <c r="U500" s="28"/>
      <c r="V500" s="28"/>
      <c r="W500" s="28"/>
      <c r="X500" s="28"/>
      <c r="Y500" s="28"/>
      <c r="Z500" s="28"/>
      <c r="AA500" s="28"/>
    </row>
    <row r="501" spans="1:27" ht="15.75" customHeight="1">
      <c r="A501" s="83"/>
      <c r="B501" s="31"/>
      <c r="C501" s="31"/>
      <c r="D501" s="87"/>
      <c r="E501" s="87"/>
      <c r="F501" s="82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8"/>
      <c r="U501" s="28"/>
      <c r="V501" s="28"/>
      <c r="W501" s="28"/>
      <c r="X501" s="28"/>
      <c r="Y501" s="28"/>
      <c r="Z501" s="28"/>
      <c r="AA501" s="28"/>
    </row>
    <row r="502" spans="1:27" ht="15.75" customHeight="1">
      <c r="A502" s="83"/>
      <c r="B502" s="31"/>
      <c r="C502" s="31"/>
      <c r="D502" s="87"/>
      <c r="E502" s="87"/>
      <c r="F502" s="82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8"/>
      <c r="U502" s="28"/>
      <c r="V502" s="28"/>
      <c r="W502" s="28"/>
      <c r="X502" s="28"/>
      <c r="Y502" s="28"/>
      <c r="Z502" s="28"/>
      <c r="AA502" s="28"/>
    </row>
    <row r="503" spans="1:27" ht="15.75" customHeight="1">
      <c r="A503" s="83"/>
      <c r="B503" s="31"/>
      <c r="C503" s="31"/>
      <c r="D503" s="87"/>
      <c r="E503" s="87"/>
      <c r="F503" s="82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8"/>
      <c r="U503" s="28"/>
      <c r="V503" s="28"/>
      <c r="W503" s="28"/>
      <c r="X503" s="28"/>
      <c r="Y503" s="28"/>
      <c r="Z503" s="28"/>
      <c r="AA503" s="28"/>
    </row>
    <row r="504" spans="1:27" ht="15.75" customHeight="1">
      <c r="A504" s="83"/>
      <c r="B504" s="31"/>
      <c r="C504" s="31"/>
      <c r="D504" s="87"/>
      <c r="E504" s="87"/>
      <c r="F504" s="82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8"/>
      <c r="U504" s="28"/>
      <c r="V504" s="28"/>
      <c r="W504" s="28"/>
      <c r="X504" s="28"/>
      <c r="Y504" s="28"/>
      <c r="Z504" s="28"/>
      <c r="AA504" s="28"/>
    </row>
    <row r="505" spans="1:27" ht="15.75" customHeight="1">
      <c r="A505" s="83"/>
      <c r="B505" s="31"/>
      <c r="C505" s="31"/>
      <c r="D505" s="87"/>
      <c r="E505" s="87"/>
      <c r="F505" s="82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8"/>
      <c r="U505" s="28"/>
      <c r="V505" s="28"/>
      <c r="W505" s="28"/>
      <c r="X505" s="28"/>
      <c r="Y505" s="28"/>
      <c r="Z505" s="28"/>
      <c r="AA505" s="28"/>
    </row>
    <row r="506" spans="1:27" ht="15.75" customHeight="1">
      <c r="A506" s="83"/>
      <c r="B506" s="31"/>
      <c r="C506" s="31"/>
      <c r="D506" s="87"/>
      <c r="E506" s="87"/>
      <c r="F506" s="82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8"/>
      <c r="U506" s="28"/>
      <c r="V506" s="28"/>
      <c r="W506" s="28"/>
      <c r="X506" s="28"/>
      <c r="Y506" s="28"/>
      <c r="Z506" s="28"/>
      <c r="AA506" s="28"/>
    </row>
    <row r="507" spans="1:27" ht="15.75" customHeight="1">
      <c r="A507" s="83"/>
      <c r="B507" s="31"/>
      <c r="C507" s="31"/>
      <c r="D507" s="87"/>
      <c r="E507" s="87"/>
      <c r="F507" s="82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8"/>
      <c r="U507" s="28"/>
      <c r="V507" s="28"/>
      <c r="W507" s="28"/>
      <c r="X507" s="28"/>
      <c r="Y507" s="28"/>
      <c r="Z507" s="28"/>
      <c r="AA507" s="28"/>
    </row>
    <row r="508" spans="1:27" ht="15.75" customHeight="1">
      <c r="A508" s="83"/>
      <c r="B508" s="31"/>
      <c r="C508" s="31"/>
      <c r="D508" s="87"/>
      <c r="E508" s="87"/>
      <c r="F508" s="82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8"/>
      <c r="U508" s="28"/>
      <c r="V508" s="28"/>
      <c r="W508" s="28"/>
      <c r="X508" s="28"/>
      <c r="Y508" s="28"/>
      <c r="Z508" s="28"/>
      <c r="AA508" s="28"/>
    </row>
    <row r="509" spans="1:27" ht="15.75" customHeight="1">
      <c r="A509" s="83"/>
      <c r="B509" s="31"/>
      <c r="C509" s="31"/>
      <c r="D509" s="87"/>
      <c r="E509" s="87"/>
      <c r="F509" s="82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8"/>
      <c r="U509" s="28"/>
      <c r="V509" s="28"/>
      <c r="W509" s="28"/>
      <c r="X509" s="28"/>
      <c r="Y509" s="28"/>
      <c r="Z509" s="28"/>
      <c r="AA509" s="28"/>
    </row>
    <row r="510" spans="1:27" ht="15.75" customHeight="1">
      <c r="A510" s="83"/>
      <c r="B510" s="31"/>
      <c r="C510" s="31"/>
      <c r="D510" s="87"/>
      <c r="E510" s="87"/>
      <c r="F510" s="82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8"/>
      <c r="U510" s="28"/>
      <c r="V510" s="28"/>
      <c r="W510" s="28"/>
      <c r="X510" s="28"/>
      <c r="Y510" s="28"/>
      <c r="Z510" s="28"/>
      <c r="AA510" s="28"/>
    </row>
    <row r="511" spans="1:27" ht="15.75" customHeight="1">
      <c r="A511" s="83"/>
      <c r="B511" s="31"/>
      <c r="C511" s="31"/>
      <c r="D511" s="87"/>
      <c r="E511" s="87"/>
      <c r="F511" s="82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8"/>
      <c r="U511" s="28"/>
      <c r="V511" s="28"/>
      <c r="W511" s="28"/>
      <c r="X511" s="28"/>
      <c r="Y511" s="28"/>
      <c r="Z511" s="28"/>
      <c r="AA511" s="28"/>
    </row>
    <row r="512" spans="1:27" ht="15.75" customHeight="1">
      <c r="A512" s="83"/>
      <c r="B512" s="31"/>
      <c r="C512" s="31"/>
      <c r="D512" s="87"/>
      <c r="E512" s="87"/>
      <c r="F512" s="82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8"/>
      <c r="U512" s="28"/>
      <c r="V512" s="28"/>
      <c r="W512" s="28"/>
      <c r="X512" s="28"/>
      <c r="Y512" s="28"/>
      <c r="Z512" s="28"/>
      <c r="AA512" s="28"/>
    </row>
    <row r="513" spans="1:27" ht="15.75" customHeight="1">
      <c r="A513" s="83"/>
      <c r="B513" s="31"/>
      <c r="C513" s="31"/>
      <c r="D513" s="87"/>
      <c r="E513" s="87"/>
      <c r="F513" s="82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8"/>
      <c r="U513" s="28"/>
      <c r="V513" s="28"/>
      <c r="W513" s="28"/>
      <c r="X513" s="28"/>
      <c r="Y513" s="28"/>
      <c r="Z513" s="28"/>
      <c r="AA513" s="28"/>
    </row>
    <row r="514" spans="1:27" ht="15.75" customHeight="1">
      <c r="A514" s="83"/>
      <c r="B514" s="31"/>
      <c r="C514" s="31"/>
      <c r="D514" s="87"/>
      <c r="E514" s="87"/>
      <c r="F514" s="82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8"/>
      <c r="U514" s="28"/>
      <c r="V514" s="28"/>
      <c r="W514" s="28"/>
      <c r="X514" s="28"/>
      <c r="Y514" s="28"/>
      <c r="Z514" s="28"/>
      <c r="AA514" s="28"/>
    </row>
    <row r="515" spans="1:27" ht="15.75" customHeight="1">
      <c r="A515" s="83"/>
      <c r="B515" s="31"/>
      <c r="C515" s="31"/>
      <c r="D515" s="87"/>
      <c r="E515" s="87"/>
      <c r="F515" s="82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8"/>
      <c r="U515" s="28"/>
      <c r="V515" s="28"/>
      <c r="W515" s="28"/>
      <c r="X515" s="28"/>
      <c r="Y515" s="28"/>
      <c r="Z515" s="28"/>
      <c r="AA515" s="28"/>
    </row>
    <row r="516" spans="1:27" ht="15.75" customHeight="1">
      <c r="A516" s="83"/>
      <c r="B516" s="31"/>
      <c r="C516" s="31"/>
      <c r="D516" s="87"/>
      <c r="E516" s="87"/>
      <c r="F516" s="82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8"/>
      <c r="U516" s="28"/>
      <c r="V516" s="28"/>
      <c r="W516" s="28"/>
      <c r="X516" s="28"/>
      <c r="Y516" s="28"/>
      <c r="Z516" s="28"/>
      <c r="AA516" s="28"/>
    </row>
    <row r="517" spans="1:27" ht="15.75" customHeight="1">
      <c r="A517" s="83"/>
      <c r="B517" s="31"/>
      <c r="C517" s="31"/>
      <c r="D517" s="87"/>
      <c r="E517" s="87"/>
      <c r="F517" s="82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8"/>
      <c r="U517" s="28"/>
      <c r="V517" s="28"/>
      <c r="W517" s="28"/>
      <c r="X517" s="28"/>
      <c r="Y517" s="28"/>
      <c r="Z517" s="28"/>
      <c r="AA517" s="28"/>
    </row>
    <row r="518" spans="1:27" ht="15.75" customHeight="1">
      <c r="A518" s="83"/>
      <c r="B518" s="31"/>
      <c r="C518" s="31"/>
      <c r="D518" s="87"/>
      <c r="E518" s="87"/>
      <c r="F518" s="82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8"/>
      <c r="U518" s="28"/>
      <c r="V518" s="28"/>
      <c r="W518" s="28"/>
      <c r="X518" s="28"/>
      <c r="Y518" s="28"/>
      <c r="Z518" s="28"/>
      <c r="AA518" s="28"/>
    </row>
    <row r="519" spans="1:27" ht="15.75" customHeight="1">
      <c r="A519" s="83"/>
      <c r="B519" s="31"/>
      <c r="C519" s="31"/>
      <c r="D519" s="87"/>
      <c r="E519" s="87"/>
      <c r="F519" s="82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8"/>
      <c r="U519" s="28"/>
      <c r="V519" s="28"/>
      <c r="W519" s="28"/>
      <c r="X519" s="28"/>
      <c r="Y519" s="28"/>
      <c r="Z519" s="28"/>
      <c r="AA519" s="28"/>
    </row>
    <row r="520" spans="1:27" ht="15.75" customHeight="1">
      <c r="A520" s="83"/>
      <c r="B520" s="31"/>
      <c r="C520" s="31"/>
      <c r="D520" s="87"/>
      <c r="E520" s="87"/>
      <c r="F520" s="82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8"/>
      <c r="U520" s="28"/>
      <c r="V520" s="28"/>
      <c r="W520" s="28"/>
      <c r="X520" s="28"/>
      <c r="Y520" s="28"/>
      <c r="Z520" s="28"/>
      <c r="AA520" s="28"/>
    </row>
    <row r="521" spans="1:27" ht="15.75" customHeight="1">
      <c r="A521" s="83"/>
      <c r="B521" s="31"/>
      <c r="C521" s="31"/>
      <c r="D521" s="87"/>
      <c r="E521" s="87"/>
      <c r="F521" s="82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8"/>
      <c r="U521" s="28"/>
      <c r="V521" s="28"/>
      <c r="W521" s="28"/>
      <c r="X521" s="28"/>
      <c r="Y521" s="28"/>
      <c r="Z521" s="28"/>
      <c r="AA521" s="28"/>
    </row>
    <row r="522" spans="1:27" ht="15.75" customHeight="1">
      <c r="A522" s="83"/>
      <c r="B522" s="31"/>
      <c r="C522" s="31"/>
      <c r="D522" s="87"/>
      <c r="E522" s="87"/>
      <c r="F522" s="82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8"/>
      <c r="U522" s="28"/>
      <c r="V522" s="28"/>
      <c r="W522" s="28"/>
      <c r="X522" s="28"/>
      <c r="Y522" s="28"/>
      <c r="Z522" s="28"/>
      <c r="AA522" s="28"/>
    </row>
    <row r="523" spans="1:27" ht="15.75" customHeight="1">
      <c r="A523" s="83"/>
      <c r="B523" s="31"/>
      <c r="C523" s="31"/>
      <c r="D523" s="87"/>
      <c r="E523" s="87"/>
      <c r="F523" s="82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8"/>
      <c r="U523" s="28"/>
      <c r="V523" s="28"/>
      <c r="W523" s="28"/>
      <c r="X523" s="28"/>
      <c r="Y523" s="28"/>
      <c r="Z523" s="28"/>
      <c r="AA523" s="28"/>
    </row>
    <row r="524" spans="1:27" ht="15.75" customHeight="1">
      <c r="A524" s="83"/>
      <c r="B524" s="31"/>
      <c r="C524" s="31"/>
      <c r="D524" s="87"/>
      <c r="E524" s="87"/>
      <c r="F524" s="82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8"/>
      <c r="U524" s="28"/>
      <c r="V524" s="28"/>
      <c r="W524" s="28"/>
      <c r="X524" s="28"/>
      <c r="Y524" s="28"/>
      <c r="Z524" s="28"/>
      <c r="AA524" s="28"/>
    </row>
    <row r="525" spans="1:27" ht="15.75" customHeight="1">
      <c r="A525" s="83"/>
      <c r="B525" s="31"/>
      <c r="C525" s="31"/>
      <c r="D525" s="87"/>
      <c r="E525" s="87"/>
      <c r="F525" s="82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8"/>
      <c r="U525" s="28"/>
      <c r="V525" s="28"/>
      <c r="W525" s="28"/>
      <c r="X525" s="28"/>
      <c r="Y525" s="28"/>
      <c r="Z525" s="28"/>
      <c r="AA525" s="28"/>
    </row>
    <row r="526" spans="1:27" ht="15.75" customHeight="1">
      <c r="A526" s="83"/>
      <c r="B526" s="31"/>
      <c r="C526" s="31"/>
      <c r="D526" s="87"/>
      <c r="E526" s="87"/>
      <c r="F526" s="82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8"/>
      <c r="U526" s="28"/>
      <c r="V526" s="28"/>
      <c r="W526" s="28"/>
      <c r="X526" s="28"/>
      <c r="Y526" s="28"/>
      <c r="Z526" s="28"/>
      <c r="AA526" s="28"/>
    </row>
    <row r="527" spans="1:27" ht="15.75" customHeight="1">
      <c r="A527" s="83"/>
      <c r="B527" s="31"/>
      <c r="C527" s="31"/>
      <c r="D527" s="87"/>
      <c r="E527" s="87"/>
      <c r="F527" s="82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8"/>
      <c r="U527" s="28"/>
      <c r="V527" s="28"/>
      <c r="W527" s="28"/>
      <c r="X527" s="28"/>
      <c r="Y527" s="28"/>
      <c r="Z527" s="28"/>
      <c r="AA527" s="28"/>
    </row>
    <row r="528" spans="1:27" ht="15.75" customHeight="1">
      <c r="A528" s="83"/>
      <c r="B528" s="31"/>
      <c r="C528" s="31"/>
      <c r="D528" s="87"/>
      <c r="E528" s="87"/>
      <c r="F528" s="82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8"/>
      <c r="U528" s="28"/>
      <c r="V528" s="28"/>
      <c r="W528" s="28"/>
      <c r="X528" s="28"/>
      <c r="Y528" s="28"/>
      <c r="Z528" s="28"/>
      <c r="AA528" s="28"/>
    </row>
    <row r="529" spans="1:27" ht="15.75" customHeight="1">
      <c r="A529" s="83"/>
      <c r="B529" s="31"/>
      <c r="C529" s="31"/>
      <c r="D529" s="87"/>
      <c r="E529" s="87"/>
      <c r="F529" s="82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8"/>
      <c r="U529" s="28"/>
      <c r="V529" s="28"/>
      <c r="W529" s="28"/>
      <c r="X529" s="28"/>
      <c r="Y529" s="28"/>
      <c r="Z529" s="28"/>
      <c r="AA529" s="28"/>
    </row>
    <row r="530" spans="1:27" ht="15.75" customHeight="1">
      <c r="A530" s="83"/>
      <c r="B530" s="31"/>
      <c r="C530" s="31"/>
      <c r="D530" s="87"/>
      <c r="E530" s="87"/>
      <c r="F530" s="82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8"/>
      <c r="U530" s="28"/>
      <c r="V530" s="28"/>
      <c r="W530" s="28"/>
      <c r="X530" s="28"/>
      <c r="Y530" s="28"/>
      <c r="Z530" s="28"/>
      <c r="AA530" s="28"/>
    </row>
    <row r="531" spans="1:27" ht="15.75" customHeight="1">
      <c r="A531" s="83"/>
      <c r="B531" s="31"/>
      <c r="C531" s="31"/>
      <c r="D531" s="87"/>
      <c r="E531" s="87"/>
      <c r="F531" s="82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8"/>
      <c r="U531" s="28"/>
      <c r="V531" s="28"/>
      <c r="W531" s="28"/>
      <c r="X531" s="28"/>
      <c r="Y531" s="28"/>
      <c r="Z531" s="28"/>
      <c r="AA531" s="28"/>
    </row>
    <row r="532" spans="1:27" ht="15.75" customHeight="1">
      <c r="A532" s="83"/>
      <c r="B532" s="31"/>
      <c r="C532" s="31"/>
      <c r="D532" s="87"/>
      <c r="E532" s="87"/>
      <c r="F532" s="82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8"/>
      <c r="U532" s="28"/>
      <c r="V532" s="28"/>
      <c r="W532" s="28"/>
      <c r="X532" s="28"/>
      <c r="Y532" s="28"/>
      <c r="Z532" s="28"/>
      <c r="AA532" s="28"/>
    </row>
    <row r="533" spans="1:27" ht="15.75" customHeight="1">
      <c r="A533" s="83"/>
      <c r="B533" s="31"/>
      <c r="C533" s="31"/>
      <c r="D533" s="87"/>
      <c r="E533" s="87"/>
      <c r="F533" s="82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8"/>
      <c r="U533" s="28"/>
      <c r="V533" s="28"/>
      <c r="W533" s="28"/>
      <c r="X533" s="28"/>
      <c r="Y533" s="28"/>
      <c r="Z533" s="28"/>
      <c r="AA533" s="28"/>
    </row>
    <row r="534" spans="1:27" ht="15.75" customHeight="1">
      <c r="A534" s="83"/>
      <c r="B534" s="31"/>
      <c r="C534" s="31"/>
      <c r="D534" s="87"/>
      <c r="E534" s="87"/>
      <c r="F534" s="82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8"/>
      <c r="U534" s="28"/>
      <c r="V534" s="28"/>
      <c r="W534" s="28"/>
      <c r="X534" s="28"/>
      <c r="Y534" s="28"/>
      <c r="Z534" s="28"/>
      <c r="AA534" s="28"/>
    </row>
    <row r="535" spans="1:27" ht="15.75" customHeight="1">
      <c r="A535" s="83"/>
      <c r="B535" s="31"/>
      <c r="C535" s="31"/>
      <c r="D535" s="87"/>
      <c r="E535" s="87"/>
      <c r="F535" s="82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8"/>
      <c r="U535" s="28"/>
      <c r="V535" s="28"/>
      <c r="W535" s="28"/>
      <c r="X535" s="28"/>
      <c r="Y535" s="28"/>
      <c r="Z535" s="28"/>
      <c r="AA535" s="28"/>
    </row>
    <row r="536" spans="1:27" ht="15.75" customHeight="1">
      <c r="A536" s="83"/>
      <c r="B536" s="31"/>
      <c r="C536" s="31"/>
      <c r="D536" s="87"/>
      <c r="E536" s="87"/>
      <c r="F536" s="82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8"/>
      <c r="U536" s="28"/>
      <c r="V536" s="28"/>
      <c r="W536" s="28"/>
      <c r="X536" s="28"/>
      <c r="Y536" s="28"/>
      <c r="Z536" s="28"/>
      <c r="AA536" s="28"/>
    </row>
    <row r="537" spans="1:27" ht="15.75" customHeight="1">
      <c r="A537" s="83"/>
      <c r="B537" s="31"/>
      <c r="C537" s="31"/>
      <c r="D537" s="87"/>
      <c r="E537" s="87"/>
      <c r="F537" s="82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8"/>
      <c r="U537" s="28"/>
      <c r="V537" s="28"/>
      <c r="W537" s="28"/>
      <c r="X537" s="28"/>
      <c r="Y537" s="28"/>
      <c r="Z537" s="28"/>
      <c r="AA537" s="28"/>
    </row>
    <row r="538" spans="1:27" ht="15.75" customHeight="1">
      <c r="A538" s="83"/>
      <c r="B538" s="31"/>
      <c r="C538" s="31"/>
      <c r="D538" s="87"/>
      <c r="E538" s="87"/>
      <c r="F538" s="82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8"/>
      <c r="U538" s="28"/>
      <c r="V538" s="28"/>
      <c r="W538" s="28"/>
      <c r="X538" s="28"/>
      <c r="Y538" s="28"/>
      <c r="Z538" s="28"/>
      <c r="AA538" s="28"/>
    </row>
    <row r="539" spans="1:27" ht="15.75" customHeight="1">
      <c r="A539" s="83"/>
      <c r="B539" s="31"/>
      <c r="C539" s="31"/>
      <c r="D539" s="87"/>
      <c r="E539" s="87"/>
      <c r="F539" s="82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8"/>
      <c r="U539" s="28"/>
      <c r="V539" s="28"/>
      <c r="W539" s="28"/>
      <c r="X539" s="28"/>
      <c r="Y539" s="28"/>
      <c r="Z539" s="28"/>
      <c r="AA539" s="28"/>
    </row>
    <row r="540" spans="1:27" ht="15.75" customHeight="1">
      <c r="A540" s="83"/>
      <c r="B540" s="31"/>
      <c r="C540" s="31"/>
      <c r="D540" s="87"/>
      <c r="E540" s="87"/>
      <c r="F540" s="82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8"/>
      <c r="U540" s="28"/>
      <c r="V540" s="28"/>
      <c r="W540" s="28"/>
      <c r="X540" s="28"/>
      <c r="Y540" s="28"/>
      <c r="Z540" s="28"/>
      <c r="AA540" s="28"/>
    </row>
    <row r="541" spans="1:27" ht="15.75" customHeight="1">
      <c r="A541" s="83"/>
      <c r="B541" s="31"/>
      <c r="C541" s="31"/>
      <c r="D541" s="87"/>
      <c r="E541" s="87"/>
      <c r="F541" s="82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8"/>
      <c r="U541" s="28"/>
      <c r="V541" s="28"/>
      <c r="W541" s="28"/>
      <c r="X541" s="28"/>
      <c r="Y541" s="28"/>
      <c r="Z541" s="28"/>
      <c r="AA541" s="28"/>
    </row>
    <row r="542" spans="1:27" ht="15.75" customHeight="1">
      <c r="A542" s="83"/>
      <c r="B542" s="31"/>
      <c r="C542" s="31"/>
      <c r="D542" s="87"/>
      <c r="E542" s="87"/>
      <c r="F542" s="82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8"/>
      <c r="U542" s="28"/>
      <c r="V542" s="28"/>
      <c r="W542" s="28"/>
      <c r="X542" s="28"/>
      <c r="Y542" s="28"/>
      <c r="Z542" s="28"/>
      <c r="AA542" s="28"/>
    </row>
    <row r="543" spans="1:27" ht="15.75" customHeight="1">
      <c r="A543" s="83"/>
      <c r="B543" s="31"/>
      <c r="C543" s="31"/>
      <c r="D543" s="87"/>
      <c r="E543" s="87"/>
      <c r="F543" s="82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8"/>
      <c r="U543" s="28"/>
      <c r="V543" s="28"/>
      <c r="W543" s="28"/>
      <c r="X543" s="28"/>
      <c r="Y543" s="28"/>
      <c r="Z543" s="28"/>
      <c r="AA543" s="28"/>
    </row>
    <row r="544" spans="1:27" ht="15.75" customHeight="1">
      <c r="A544" s="83"/>
      <c r="B544" s="31"/>
      <c r="C544" s="31"/>
      <c r="D544" s="87"/>
      <c r="E544" s="87"/>
      <c r="F544" s="82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8"/>
      <c r="U544" s="28"/>
      <c r="V544" s="28"/>
      <c r="W544" s="28"/>
      <c r="X544" s="28"/>
      <c r="Y544" s="28"/>
      <c r="Z544" s="28"/>
      <c r="AA544" s="28"/>
    </row>
    <row r="545" spans="1:27" ht="15.75" customHeight="1">
      <c r="A545" s="83"/>
      <c r="B545" s="31"/>
      <c r="C545" s="31"/>
      <c r="D545" s="87"/>
      <c r="E545" s="87"/>
      <c r="F545" s="82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8"/>
      <c r="U545" s="28"/>
      <c r="V545" s="28"/>
      <c r="W545" s="28"/>
      <c r="X545" s="28"/>
      <c r="Y545" s="28"/>
      <c r="Z545" s="28"/>
      <c r="AA545" s="28"/>
    </row>
    <row r="546" spans="1:27" ht="15.75" customHeight="1">
      <c r="A546" s="83"/>
      <c r="B546" s="31"/>
      <c r="C546" s="31"/>
      <c r="D546" s="87"/>
      <c r="E546" s="87"/>
      <c r="F546" s="82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8"/>
      <c r="U546" s="28"/>
      <c r="V546" s="28"/>
      <c r="W546" s="28"/>
      <c r="X546" s="28"/>
      <c r="Y546" s="28"/>
      <c r="Z546" s="28"/>
      <c r="AA546" s="28"/>
    </row>
    <row r="547" spans="1:27" ht="15.75" customHeight="1">
      <c r="A547" s="83"/>
      <c r="B547" s="31"/>
      <c r="C547" s="31"/>
      <c r="D547" s="87"/>
      <c r="E547" s="87"/>
      <c r="F547" s="82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8"/>
      <c r="U547" s="28"/>
      <c r="V547" s="28"/>
      <c r="W547" s="28"/>
      <c r="X547" s="28"/>
      <c r="Y547" s="28"/>
      <c r="Z547" s="28"/>
      <c r="AA547" s="28"/>
    </row>
    <row r="548" spans="1:27" ht="15.75" customHeight="1">
      <c r="A548" s="83"/>
      <c r="B548" s="31"/>
      <c r="C548" s="31"/>
      <c r="D548" s="87"/>
      <c r="E548" s="87"/>
      <c r="F548" s="82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8"/>
      <c r="U548" s="28"/>
      <c r="V548" s="28"/>
      <c r="W548" s="28"/>
      <c r="X548" s="28"/>
      <c r="Y548" s="28"/>
      <c r="Z548" s="28"/>
      <c r="AA548" s="28"/>
    </row>
    <row r="549" spans="1:27" ht="15.75" customHeight="1">
      <c r="A549" s="83"/>
      <c r="B549" s="31"/>
      <c r="C549" s="31"/>
      <c r="D549" s="87"/>
      <c r="E549" s="87"/>
      <c r="F549" s="82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8"/>
      <c r="U549" s="28"/>
      <c r="V549" s="28"/>
      <c r="W549" s="28"/>
      <c r="X549" s="28"/>
      <c r="Y549" s="28"/>
      <c r="Z549" s="28"/>
      <c r="AA549" s="28"/>
    </row>
    <row r="550" spans="1:27" ht="15.75" customHeight="1">
      <c r="A550" s="83"/>
      <c r="B550" s="31"/>
      <c r="C550" s="31"/>
      <c r="D550" s="87"/>
      <c r="E550" s="87"/>
      <c r="F550" s="82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8"/>
      <c r="U550" s="28"/>
      <c r="V550" s="28"/>
      <c r="W550" s="28"/>
      <c r="X550" s="28"/>
      <c r="Y550" s="28"/>
      <c r="Z550" s="28"/>
      <c r="AA550" s="28"/>
    </row>
    <row r="551" spans="1:27" ht="15.75" customHeight="1">
      <c r="A551" s="83"/>
      <c r="B551" s="31"/>
      <c r="C551" s="31"/>
      <c r="D551" s="87"/>
      <c r="E551" s="87"/>
      <c r="F551" s="82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8"/>
      <c r="U551" s="28"/>
      <c r="V551" s="28"/>
      <c r="W551" s="28"/>
      <c r="X551" s="28"/>
      <c r="Y551" s="28"/>
      <c r="Z551" s="28"/>
      <c r="AA551" s="28"/>
    </row>
    <row r="552" spans="1:27" ht="15.75" customHeight="1">
      <c r="A552" s="83"/>
      <c r="B552" s="31"/>
      <c r="C552" s="31"/>
      <c r="D552" s="87"/>
      <c r="E552" s="87"/>
      <c r="F552" s="82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8"/>
      <c r="U552" s="28"/>
      <c r="V552" s="28"/>
      <c r="W552" s="28"/>
      <c r="X552" s="28"/>
      <c r="Y552" s="28"/>
      <c r="Z552" s="28"/>
      <c r="AA552" s="28"/>
    </row>
    <row r="553" spans="1:27" ht="15.75" customHeight="1">
      <c r="A553" s="83"/>
      <c r="B553" s="31"/>
      <c r="C553" s="31"/>
      <c r="D553" s="87"/>
      <c r="E553" s="87"/>
      <c r="F553" s="82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8"/>
      <c r="U553" s="28"/>
      <c r="V553" s="28"/>
      <c r="W553" s="28"/>
      <c r="X553" s="28"/>
      <c r="Y553" s="28"/>
      <c r="Z553" s="28"/>
      <c r="AA553" s="28"/>
    </row>
    <row r="554" spans="1:27" ht="15.75" customHeight="1">
      <c r="A554" s="83"/>
      <c r="B554" s="31"/>
      <c r="C554" s="31"/>
      <c r="D554" s="87"/>
      <c r="E554" s="87"/>
      <c r="F554" s="82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8"/>
      <c r="U554" s="28"/>
      <c r="V554" s="28"/>
      <c r="W554" s="28"/>
      <c r="X554" s="28"/>
      <c r="Y554" s="28"/>
      <c r="Z554" s="28"/>
      <c r="AA554" s="28"/>
    </row>
    <row r="555" spans="1:27" ht="15.75" customHeight="1">
      <c r="A555" s="83"/>
      <c r="B555" s="31"/>
      <c r="C555" s="31"/>
      <c r="D555" s="87"/>
      <c r="E555" s="87"/>
      <c r="F555" s="82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8"/>
      <c r="U555" s="28"/>
      <c r="V555" s="28"/>
      <c r="W555" s="28"/>
      <c r="X555" s="28"/>
      <c r="Y555" s="28"/>
      <c r="Z555" s="28"/>
      <c r="AA555" s="28"/>
    </row>
    <row r="556" spans="1:27" ht="15.75" customHeight="1">
      <c r="A556" s="83"/>
      <c r="B556" s="31"/>
      <c r="C556" s="31"/>
      <c r="D556" s="87"/>
      <c r="E556" s="87"/>
      <c r="F556" s="82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8"/>
      <c r="U556" s="28"/>
      <c r="V556" s="28"/>
      <c r="W556" s="28"/>
      <c r="X556" s="28"/>
      <c r="Y556" s="28"/>
      <c r="Z556" s="28"/>
      <c r="AA556" s="28"/>
    </row>
    <row r="557" spans="1:27" ht="15.75" customHeight="1">
      <c r="A557" s="83"/>
      <c r="B557" s="31"/>
      <c r="C557" s="31"/>
      <c r="D557" s="87"/>
      <c r="E557" s="87"/>
      <c r="F557" s="82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8"/>
      <c r="U557" s="28"/>
      <c r="V557" s="28"/>
      <c r="W557" s="28"/>
      <c r="X557" s="28"/>
      <c r="Y557" s="28"/>
      <c r="Z557" s="28"/>
      <c r="AA557" s="28"/>
    </row>
    <row r="558" spans="1:27" ht="15.75" customHeight="1">
      <c r="A558" s="83"/>
      <c r="B558" s="31"/>
      <c r="C558" s="31"/>
      <c r="D558" s="87"/>
      <c r="E558" s="87"/>
      <c r="F558" s="82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8"/>
      <c r="U558" s="28"/>
      <c r="V558" s="28"/>
      <c r="W558" s="28"/>
      <c r="X558" s="28"/>
      <c r="Y558" s="28"/>
      <c r="Z558" s="28"/>
      <c r="AA558" s="28"/>
    </row>
    <row r="559" spans="1:27" ht="15.75" customHeight="1">
      <c r="A559" s="83"/>
      <c r="B559" s="31"/>
      <c r="C559" s="31"/>
      <c r="D559" s="87"/>
      <c r="E559" s="87"/>
      <c r="F559" s="82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8"/>
      <c r="U559" s="28"/>
      <c r="V559" s="28"/>
      <c r="W559" s="28"/>
      <c r="X559" s="28"/>
      <c r="Y559" s="28"/>
      <c r="Z559" s="28"/>
      <c r="AA559" s="28"/>
    </row>
    <row r="560" spans="1:27" ht="15.75" customHeight="1">
      <c r="A560" s="83"/>
      <c r="B560" s="31"/>
      <c r="C560" s="31"/>
      <c r="D560" s="87"/>
      <c r="E560" s="87"/>
      <c r="F560" s="82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8"/>
      <c r="U560" s="28"/>
      <c r="V560" s="28"/>
      <c r="W560" s="28"/>
      <c r="X560" s="28"/>
      <c r="Y560" s="28"/>
      <c r="Z560" s="28"/>
      <c r="AA560" s="28"/>
    </row>
    <row r="561" spans="1:27" ht="15.75" customHeight="1">
      <c r="A561" s="83"/>
      <c r="B561" s="31"/>
      <c r="C561" s="31"/>
      <c r="D561" s="87"/>
      <c r="E561" s="87"/>
      <c r="F561" s="82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8"/>
      <c r="U561" s="28"/>
      <c r="V561" s="28"/>
      <c r="W561" s="28"/>
      <c r="X561" s="28"/>
      <c r="Y561" s="28"/>
      <c r="Z561" s="28"/>
      <c r="AA561" s="28"/>
    </row>
    <row r="562" spans="1:27" ht="15.75" customHeight="1">
      <c r="A562" s="83"/>
      <c r="B562" s="31"/>
      <c r="C562" s="31"/>
      <c r="D562" s="87"/>
      <c r="E562" s="87"/>
      <c r="F562" s="82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8"/>
      <c r="U562" s="28"/>
      <c r="V562" s="28"/>
      <c r="W562" s="28"/>
      <c r="X562" s="28"/>
      <c r="Y562" s="28"/>
      <c r="Z562" s="28"/>
      <c r="AA562" s="28"/>
    </row>
    <row r="563" spans="1:27" ht="15.75" customHeight="1">
      <c r="A563" s="83"/>
      <c r="B563" s="31"/>
      <c r="C563" s="31"/>
      <c r="D563" s="87"/>
      <c r="E563" s="87"/>
      <c r="F563" s="82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8"/>
      <c r="U563" s="28"/>
      <c r="V563" s="28"/>
      <c r="W563" s="28"/>
      <c r="X563" s="28"/>
      <c r="Y563" s="28"/>
      <c r="Z563" s="28"/>
      <c r="AA563" s="28"/>
    </row>
    <row r="564" spans="1:27" ht="15.75" customHeight="1">
      <c r="A564" s="83"/>
      <c r="B564" s="31"/>
      <c r="C564" s="31"/>
      <c r="D564" s="87"/>
      <c r="E564" s="87"/>
      <c r="F564" s="82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8"/>
      <c r="U564" s="28"/>
      <c r="V564" s="28"/>
      <c r="W564" s="28"/>
      <c r="X564" s="28"/>
      <c r="Y564" s="28"/>
      <c r="Z564" s="28"/>
      <c r="AA564" s="28"/>
    </row>
    <row r="565" spans="1:27" ht="15.75" customHeight="1">
      <c r="A565" s="83"/>
      <c r="B565" s="31"/>
      <c r="C565" s="31"/>
      <c r="D565" s="87"/>
      <c r="E565" s="87"/>
      <c r="F565" s="82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8"/>
      <c r="U565" s="28"/>
      <c r="V565" s="28"/>
      <c r="W565" s="28"/>
      <c r="X565" s="28"/>
      <c r="Y565" s="28"/>
      <c r="Z565" s="28"/>
      <c r="AA565" s="28"/>
    </row>
    <row r="566" spans="1:27" ht="15.75" customHeight="1">
      <c r="A566" s="83"/>
      <c r="B566" s="31"/>
      <c r="C566" s="31"/>
      <c r="D566" s="87"/>
      <c r="E566" s="87"/>
      <c r="F566" s="82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8"/>
      <c r="U566" s="28"/>
      <c r="V566" s="28"/>
      <c r="W566" s="28"/>
      <c r="X566" s="28"/>
      <c r="Y566" s="28"/>
      <c r="Z566" s="28"/>
      <c r="AA566" s="28"/>
    </row>
    <row r="567" spans="1:27" ht="15.75" customHeight="1">
      <c r="A567" s="83"/>
      <c r="B567" s="31"/>
      <c r="C567" s="31"/>
      <c r="D567" s="87"/>
      <c r="E567" s="87"/>
      <c r="F567" s="82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8"/>
      <c r="U567" s="28"/>
      <c r="V567" s="28"/>
      <c r="W567" s="28"/>
      <c r="X567" s="28"/>
      <c r="Y567" s="28"/>
      <c r="Z567" s="28"/>
      <c r="AA567" s="28"/>
    </row>
    <row r="568" spans="1:27" ht="15.75" customHeight="1">
      <c r="A568" s="83"/>
      <c r="B568" s="31"/>
      <c r="C568" s="31"/>
      <c r="D568" s="87"/>
      <c r="E568" s="87"/>
      <c r="F568" s="82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8"/>
      <c r="U568" s="28"/>
      <c r="V568" s="28"/>
      <c r="W568" s="28"/>
      <c r="X568" s="28"/>
      <c r="Y568" s="28"/>
      <c r="Z568" s="28"/>
      <c r="AA568" s="28"/>
    </row>
    <row r="569" spans="1:27" ht="15.75" customHeight="1">
      <c r="A569" s="83"/>
      <c r="B569" s="31"/>
      <c r="C569" s="31"/>
      <c r="D569" s="87"/>
      <c r="E569" s="87"/>
      <c r="F569" s="82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8"/>
      <c r="U569" s="28"/>
      <c r="V569" s="28"/>
      <c r="W569" s="28"/>
      <c r="X569" s="28"/>
      <c r="Y569" s="28"/>
      <c r="Z569" s="28"/>
      <c r="AA569" s="28"/>
    </row>
    <row r="570" spans="1:27" ht="15.75" customHeight="1">
      <c r="A570" s="83"/>
      <c r="B570" s="31"/>
      <c r="C570" s="31"/>
      <c r="D570" s="87"/>
      <c r="E570" s="87"/>
      <c r="F570" s="82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8"/>
      <c r="U570" s="28"/>
      <c r="V570" s="28"/>
      <c r="W570" s="28"/>
      <c r="X570" s="28"/>
      <c r="Y570" s="28"/>
      <c r="Z570" s="28"/>
      <c r="AA570" s="28"/>
    </row>
    <row r="571" spans="1:27" ht="15.75" customHeight="1">
      <c r="A571" s="83"/>
      <c r="B571" s="31"/>
      <c r="C571" s="31"/>
      <c r="D571" s="87"/>
      <c r="E571" s="87"/>
      <c r="F571" s="82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8"/>
      <c r="U571" s="28"/>
      <c r="V571" s="28"/>
      <c r="W571" s="28"/>
      <c r="X571" s="28"/>
      <c r="Y571" s="28"/>
      <c r="Z571" s="28"/>
      <c r="AA571" s="28"/>
    </row>
    <row r="572" spans="1:27" ht="15.75" customHeight="1">
      <c r="A572" s="83"/>
      <c r="B572" s="31"/>
      <c r="C572" s="31"/>
      <c r="D572" s="87"/>
      <c r="E572" s="87"/>
      <c r="F572" s="82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8"/>
      <c r="U572" s="28"/>
      <c r="V572" s="28"/>
      <c r="W572" s="28"/>
      <c r="X572" s="28"/>
      <c r="Y572" s="28"/>
      <c r="Z572" s="28"/>
      <c r="AA572" s="28"/>
    </row>
    <row r="573" spans="1:27" ht="15.75" customHeight="1">
      <c r="A573" s="83"/>
      <c r="B573" s="31"/>
      <c r="C573" s="31"/>
      <c r="D573" s="87"/>
      <c r="E573" s="87"/>
      <c r="F573" s="82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8"/>
      <c r="U573" s="28"/>
      <c r="V573" s="28"/>
      <c r="W573" s="28"/>
      <c r="X573" s="28"/>
      <c r="Y573" s="28"/>
      <c r="Z573" s="28"/>
      <c r="AA573" s="28"/>
    </row>
    <row r="574" spans="1:27" ht="15.75" customHeight="1">
      <c r="A574" s="83"/>
      <c r="B574" s="31"/>
      <c r="C574" s="31"/>
      <c r="D574" s="87"/>
      <c r="E574" s="87"/>
      <c r="F574" s="82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8"/>
      <c r="U574" s="28"/>
      <c r="V574" s="28"/>
      <c r="W574" s="28"/>
      <c r="X574" s="28"/>
      <c r="Y574" s="28"/>
      <c r="Z574" s="28"/>
      <c r="AA574" s="28"/>
    </row>
    <row r="575" spans="1:27" ht="15.75" customHeight="1">
      <c r="A575" s="83"/>
      <c r="B575" s="31"/>
      <c r="C575" s="31"/>
      <c r="D575" s="87"/>
      <c r="E575" s="87"/>
      <c r="F575" s="82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8"/>
      <c r="U575" s="28"/>
      <c r="V575" s="28"/>
      <c r="W575" s="28"/>
      <c r="X575" s="28"/>
      <c r="Y575" s="28"/>
      <c r="Z575" s="28"/>
      <c r="AA575" s="28"/>
    </row>
    <row r="576" spans="1:27" ht="15.75" customHeight="1">
      <c r="A576" s="83"/>
      <c r="B576" s="31"/>
      <c r="C576" s="31"/>
      <c r="D576" s="87"/>
      <c r="E576" s="87"/>
      <c r="F576" s="82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8"/>
      <c r="U576" s="28"/>
      <c r="V576" s="28"/>
      <c r="W576" s="28"/>
      <c r="X576" s="28"/>
      <c r="Y576" s="28"/>
      <c r="Z576" s="28"/>
      <c r="AA576" s="28"/>
    </row>
    <row r="577" spans="1:27" ht="15.75" customHeight="1">
      <c r="A577" s="83"/>
      <c r="B577" s="31"/>
      <c r="C577" s="31"/>
      <c r="D577" s="87"/>
      <c r="E577" s="87"/>
      <c r="F577" s="82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8"/>
      <c r="U577" s="28"/>
      <c r="V577" s="28"/>
      <c r="W577" s="28"/>
      <c r="X577" s="28"/>
      <c r="Y577" s="28"/>
      <c r="Z577" s="28"/>
      <c r="AA577" s="28"/>
    </row>
    <row r="578" spans="1:27" ht="15.75" customHeight="1">
      <c r="A578" s="83"/>
      <c r="B578" s="31"/>
      <c r="C578" s="31"/>
      <c r="D578" s="87"/>
      <c r="E578" s="87"/>
      <c r="F578" s="82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8"/>
      <c r="U578" s="28"/>
      <c r="V578" s="28"/>
      <c r="W578" s="28"/>
      <c r="X578" s="28"/>
      <c r="Y578" s="28"/>
      <c r="Z578" s="28"/>
      <c r="AA578" s="28"/>
    </row>
    <row r="579" spans="1:27" ht="15.75" customHeight="1">
      <c r="A579" s="83"/>
      <c r="B579" s="31"/>
      <c r="C579" s="31"/>
      <c r="D579" s="87"/>
      <c r="E579" s="87"/>
      <c r="F579" s="82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8"/>
      <c r="U579" s="28"/>
      <c r="V579" s="28"/>
      <c r="W579" s="28"/>
      <c r="X579" s="28"/>
      <c r="Y579" s="28"/>
      <c r="Z579" s="28"/>
      <c r="AA579" s="28"/>
    </row>
    <row r="580" spans="1:27" ht="15.75" customHeight="1">
      <c r="A580" s="83"/>
      <c r="B580" s="31"/>
      <c r="C580" s="31"/>
      <c r="D580" s="87"/>
      <c r="E580" s="87"/>
      <c r="F580" s="82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8"/>
      <c r="U580" s="28"/>
      <c r="V580" s="28"/>
      <c r="W580" s="28"/>
      <c r="X580" s="28"/>
      <c r="Y580" s="28"/>
      <c r="Z580" s="28"/>
      <c r="AA580" s="28"/>
    </row>
    <row r="581" spans="1:27" ht="15.75" customHeight="1">
      <c r="A581" s="83"/>
      <c r="B581" s="31"/>
      <c r="C581" s="31"/>
      <c r="D581" s="87"/>
      <c r="E581" s="87"/>
      <c r="F581" s="82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8"/>
      <c r="U581" s="28"/>
      <c r="V581" s="28"/>
      <c r="W581" s="28"/>
      <c r="X581" s="28"/>
      <c r="Y581" s="28"/>
      <c r="Z581" s="28"/>
      <c r="AA581" s="28"/>
    </row>
    <row r="582" spans="1:27" ht="15.75" customHeight="1">
      <c r="A582" s="83"/>
      <c r="B582" s="31"/>
      <c r="C582" s="31"/>
      <c r="D582" s="87"/>
      <c r="E582" s="87"/>
      <c r="F582" s="82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8"/>
      <c r="U582" s="28"/>
      <c r="V582" s="28"/>
      <c r="W582" s="28"/>
      <c r="X582" s="28"/>
      <c r="Y582" s="28"/>
      <c r="Z582" s="28"/>
      <c r="AA582" s="28"/>
    </row>
    <row r="583" spans="1:27" ht="15.75" customHeight="1">
      <c r="A583" s="83"/>
      <c r="B583" s="31"/>
      <c r="C583" s="31"/>
      <c r="D583" s="87"/>
      <c r="E583" s="87"/>
      <c r="F583" s="82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8"/>
      <c r="U583" s="28"/>
      <c r="V583" s="28"/>
      <c r="W583" s="28"/>
      <c r="X583" s="28"/>
      <c r="Y583" s="28"/>
      <c r="Z583" s="28"/>
      <c r="AA583" s="28"/>
    </row>
    <row r="584" spans="1:27" ht="15.75" customHeight="1">
      <c r="A584" s="83"/>
      <c r="B584" s="31"/>
      <c r="C584" s="31"/>
      <c r="D584" s="87"/>
      <c r="E584" s="87"/>
      <c r="F584" s="82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8"/>
      <c r="U584" s="28"/>
      <c r="V584" s="28"/>
      <c r="W584" s="28"/>
      <c r="X584" s="28"/>
      <c r="Y584" s="28"/>
      <c r="Z584" s="28"/>
      <c r="AA584" s="28"/>
    </row>
    <row r="585" spans="1:27" ht="15.75" customHeight="1">
      <c r="A585" s="83"/>
      <c r="B585" s="31"/>
      <c r="C585" s="31"/>
      <c r="D585" s="87"/>
      <c r="E585" s="87"/>
      <c r="F585" s="82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8"/>
      <c r="U585" s="28"/>
      <c r="V585" s="28"/>
      <c r="W585" s="28"/>
      <c r="X585" s="28"/>
      <c r="Y585" s="28"/>
      <c r="Z585" s="28"/>
      <c r="AA585" s="28"/>
    </row>
    <row r="586" spans="1:27" ht="15.75" customHeight="1">
      <c r="A586" s="83"/>
      <c r="B586" s="31"/>
      <c r="C586" s="31"/>
      <c r="D586" s="87"/>
      <c r="E586" s="87"/>
      <c r="F586" s="82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8"/>
      <c r="U586" s="28"/>
      <c r="V586" s="28"/>
      <c r="W586" s="28"/>
      <c r="X586" s="28"/>
      <c r="Y586" s="28"/>
      <c r="Z586" s="28"/>
      <c r="AA586" s="28"/>
    </row>
    <row r="587" spans="1:27" ht="15.75" customHeight="1">
      <c r="A587" s="83"/>
      <c r="B587" s="31"/>
      <c r="C587" s="31"/>
      <c r="D587" s="87"/>
      <c r="E587" s="87"/>
      <c r="F587" s="82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8"/>
      <c r="U587" s="28"/>
      <c r="V587" s="28"/>
      <c r="W587" s="28"/>
      <c r="X587" s="28"/>
      <c r="Y587" s="28"/>
      <c r="Z587" s="28"/>
      <c r="AA587" s="28"/>
    </row>
    <row r="588" spans="1:27" ht="15.75" customHeight="1">
      <c r="A588" s="83"/>
      <c r="B588" s="31"/>
      <c r="C588" s="31"/>
      <c r="D588" s="87"/>
      <c r="E588" s="87"/>
      <c r="F588" s="82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8"/>
      <c r="U588" s="28"/>
      <c r="V588" s="28"/>
      <c r="W588" s="28"/>
      <c r="X588" s="28"/>
      <c r="Y588" s="28"/>
      <c r="Z588" s="28"/>
      <c r="AA588" s="28"/>
    </row>
    <row r="589" spans="1:27" ht="15.75" customHeight="1">
      <c r="A589" s="83"/>
      <c r="B589" s="31"/>
      <c r="C589" s="31"/>
      <c r="D589" s="87"/>
      <c r="E589" s="87"/>
      <c r="F589" s="82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8"/>
      <c r="U589" s="28"/>
      <c r="V589" s="28"/>
      <c r="W589" s="28"/>
      <c r="X589" s="28"/>
      <c r="Y589" s="28"/>
      <c r="Z589" s="28"/>
      <c r="AA589" s="28"/>
    </row>
    <row r="590" spans="1:27" ht="15.75" customHeight="1">
      <c r="A590" s="83"/>
      <c r="B590" s="31"/>
      <c r="C590" s="31"/>
      <c r="D590" s="87"/>
      <c r="E590" s="87"/>
      <c r="F590" s="82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8"/>
      <c r="U590" s="28"/>
      <c r="V590" s="28"/>
      <c r="W590" s="28"/>
      <c r="X590" s="28"/>
      <c r="Y590" s="28"/>
      <c r="Z590" s="28"/>
      <c r="AA590" s="28"/>
    </row>
    <row r="591" spans="1:27" ht="15.75" customHeight="1">
      <c r="A591" s="83"/>
      <c r="B591" s="31"/>
      <c r="C591" s="31"/>
      <c r="D591" s="87"/>
      <c r="E591" s="87"/>
      <c r="F591" s="82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8"/>
      <c r="U591" s="28"/>
      <c r="V591" s="28"/>
      <c r="W591" s="28"/>
      <c r="X591" s="28"/>
      <c r="Y591" s="28"/>
      <c r="Z591" s="28"/>
      <c r="AA591" s="28"/>
    </row>
    <row r="592" spans="1:27" ht="15.75" customHeight="1">
      <c r="A592" s="83"/>
      <c r="B592" s="31"/>
      <c r="C592" s="31"/>
      <c r="D592" s="87"/>
      <c r="E592" s="87"/>
      <c r="F592" s="82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8"/>
      <c r="U592" s="28"/>
      <c r="V592" s="28"/>
      <c r="W592" s="28"/>
      <c r="X592" s="28"/>
      <c r="Y592" s="28"/>
      <c r="Z592" s="28"/>
      <c r="AA592" s="28"/>
    </row>
    <row r="593" spans="1:27" ht="15.75" customHeight="1">
      <c r="A593" s="83"/>
      <c r="B593" s="31"/>
      <c r="C593" s="31"/>
      <c r="D593" s="87"/>
      <c r="E593" s="87"/>
      <c r="F593" s="82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8"/>
      <c r="U593" s="28"/>
      <c r="V593" s="28"/>
      <c r="W593" s="28"/>
      <c r="X593" s="28"/>
      <c r="Y593" s="28"/>
      <c r="Z593" s="28"/>
      <c r="AA593" s="28"/>
    </row>
    <row r="594" spans="1:27" ht="15.75" customHeight="1">
      <c r="A594" s="83"/>
      <c r="B594" s="31"/>
      <c r="C594" s="31"/>
      <c r="D594" s="87"/>
      <c r="E594" s="87"/>
      <c r="F594" s="82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8"/>
      <c r="U594" s="28"/>
      <c r="V594" s="28"/>
      <c r="W594" s="28"/>
      <c r="X594" s="28"/>
      <c r="Y594" s="28"/>
      <c r="Z594" s="28"/>
      <c r="AA594" s="28"/>
    </row>
    <row r="595" spans="1:27" ht="15.75" customHeight="1">
      <c r="A595" s="83"/>
      <c r="B595" s="31"/>
      <c r="C595" s="31"/>
      <c r="D595" s="87"/>
      <c r="E595" s="87"/>
      <c r="F595" s="82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8"/>
      <c r="U595" s="28"/>
      <c r="V595" s="28"/>
      <c r="W595" s="28"/>
      <c r="X595" s="28"/>
      <c r="Y595" s="28"/>
      <c r="Z595" s="28"/>
      <c r="AA595" s="28"/>
    </row>
    <row r="596" spans="1:27" ht="15.75" customHeight="1">
      <c r="A596" s="83"/>
      <c r="B596" s="31"/>
      <c r="C596" s="31"/>
      <c r="D596" s="87"/>
      <c r="E596" s="87"/>
      <c r="F596" s="82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8"/>
      <c r="U596" s="28"/>
      <c r="V596" s="28"/>
      <c r="W596" s="28"/>
      <c r="X596" s="28"/>
      <c r="Y596" s="28"/>
      <c r="Z596" s="28"/>
      <c r="AA596" s="28"/>
    </row>
    <row r="597" spans="1:27" ht="15.75" customHeight="1">
      <c r="A597" s="83"/>
      <c r="B597" s="31"/>
      <c r="C597" s="31"/>
      <c r="D597" s="87"/>
      <c r="E597" s="87"/>
      <c r="F597" s="82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8"/>
      <c r="U597" s="28"/>
      <c r="V597" s="28"/>
      <c r="W597" s="28"/>
      <c r="X597" s="28"/>
      <c r="Y597" s="28"/>
      <c r="Z597" s="28"/>
      <c r="AA597" s="28"/>
    </row>
    <row r="598" spans="1:27" ht="15.75" customHeight="1">
      <c r="A598" s="83"/>
      <c r="B598" s="31"/>
      <c r="C598" s="31"/>
      <c r="D598" s="87"/>
      <c r="E598" s="87"/>
      <c r="F598" s="82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8"/>
      <c r="U598" s="28"/>
      <c r="V598" s="28"/>
      <c r="W598" s="28"/>
      <c r="X598" s="28"/>
      <c r="Y598" s="28"/>
      <c r="Z598" s="28"/>
      <c r="AA598" s="28"/>
    </row>
    <row r="599" spans="1:27" ht="15.75" customHeight="1">
      <c r="A599" s="83"/>
      <c r="B599" s="31"/>
      <c r="C599" s="31"/>
      <c r="D599" s="87"/>
      <c r="E599" s="87"/>
      <c r="F599" s="82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8"/>
      <c r="U599" s="28"/>
      <c r="V599" s="28"/>
      <c r="W599" s="28"/>
      <c r="X599" s="28"/>
      <c r="Y599" s="28"/>
      <c r="Z599" s="28"/>
      <c r="AA599" s="28"/>
    </row>
    <row r="600" spans="1:27" ht="15.75" customHeight="1">
      <c r="A600" s="83"/>
      <c r="B600" s="31"/>
      <c r="C600" s="31"/>
      <c r="D600" s="87"/>
      <c r="E600" s="87"/>
      <c r="F600" s="82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8"/>
      <c r="U600" s="28"/>
      <c r="V600" s="28"/>
      <c r="W600" s="28"/>
      <c r="X600" s="28"/>
      <c r="Y600" s="28"/>
      <c r="Z600" s="28"/>
      <c r="AA600" s="28"/>
    </row>
    <row r="601" spans="1:27" ht="15.75" customHeight="1">
      <c r="A601" s="83"/>
      <c r="B601" s="31"/>
      <c r="C601" s="31"/>
      <c r="D601" s="87"/>
      <c r="E601" s="87"/>
      <c r="F601" s="82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8"/>
      <c r="U601" s="28"/>
      <c r="V601" s="28"/>
      <c r="W601" s="28"/>
      <c r="X601" s="28"/>
      <c r="Y601" s="28"/>
      <c r="Z601" s="28"/>
      <c r="AA601" s="28"/>
    </row>
    <row r="602" spans="1:27" ht="15.75" customHeight="1">
      <c r="A602" s="83"/>
      <c r="B602" s="31"/>
      <c r="C602" s="31"/>
      <c r="D602" s="87"/>
      <c r="E602" s="87"/>
      <c r="F602" s="82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8"/>
      <c r="U602" s="28"/>
      <c r="V602" s="28"/>
      <c r="W602" s="28"/>
      <c r="X602" s="28"/>
      <c r="Y602" s="28"/>
      <c r="Z602" s="28"/>
      <c r="AA602" s="28"/>
    </row>
    <row r="603" spans="1:27" ht="15.75" customHeight="1">
      <c r="A603" s="83"/>
      <c r="B603" s="31"/>
      <c r="C603" s="31"/>
      <c r="D603" s="87"/>
      <c r="E603" s="87"/>
      <c r="F603" s="82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8"/>
      <c r="U603" s="28"/>
      <c r="V603" s="28"/>
      <c r="W603" s="28"/>
      <c r="X603" s="28"/>
      <c r="Y603" s="28"/>
      <c r="Z603" s="28"/>
      <c r="AA603" s="28"/>
    </row>
    <row r="604" spans="1:27" ht="15.75" customHeight="1">
      <c r="A604" s="83"/>
      <c r="B604" s="31"/>
      <c r="C604" s="31"/>
      <c r="D604" s="87"/>
      <c r="E604" s="87"/>
      <c r="F604" s="82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8"/>
      <c r="U604" s="28"/>
      <c r="V604" s="28"/>
      <c r="W604" s="28"/>
      <c r="X604" s="28"/>
      <c r="Y604" s="28"/>
      <c r="Z604" s="28"/>
      <c r="AA604" s="28"/>
    </row>
    <row r="605" spans="1:27" ht="15.75" customHeight="1">
      <c r="A605" s="83"/>
      <c r="B605" s="31"/>
      <c r="C605" s="31"/>
      <c r="D605" s="87"/>
      <c r="E605" s="87"/>
      <c r="F605" s="82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8"/>
      <c r="U605" s="28"/>
      <c r="V605" s="28"/>
      <c r="W605" s="28"/>
      <c r="X605" s="28"/>
      <c r="Y605" s="28"/>
      <c r="Z605" s="28"/>
      <c r="AA605" s="28"/>
    </row>
    <row r="606" spans="1:27" ht="15.75" customHeight="1">
      <c r="A606" s="83"/>
      <c r="B606" s="31"/>
      <c r="C606" s="31"/>
      <c r="D606" s="87"/>
      <c r="E606" s="87"/>
      <c r="F606" s="82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8"/>
      <c r="U606" s="28"/>
      <c r="V606" s="28"/>
      <c r="W606" s="28"/>
      <c r="X606" s="28"/>
      <c r="Y606" s="28"/>
      <c r="Z606" s="28"/>
      <c r="AA606" s="28"/>
    </row>
    <row r="607" spans="1:27" ht="15.75" customHeight="1">
      <c r="A607" s="83"/>
      <c r="B607" s="31"/>
      <c r="C607" s="31"/>
      <c r="D607" s="87"/>
      <c r="E607" s="87"/>
      <c r="F607" s="82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8"/>
      <c r="U607" s="28"/>
      <c r="V607" s="28"/>
      <c r="W607" s="28"/>
      <c r="X607" s="28"/>
      <c r="Y607" s="28"/>
      <c r="Z607" s="28"/>
      <c r="AA607" s="28"/>
    </row>
    <row r="608" spans="1:27" ht="15.75" customHeight="1">
      <c r="A608" s="83"/>
      <c r="B608" s="31"/>
      <c r="C608" s="31"/>
      <c r="D608" s="87"/>
      <c r="E608" s="87"/>
      <c r="F608" s="82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8"/>
      <c r="U608" s="28"/>
      <c r="V608" s="28"/>
      <c r="W608" s="28"/>
      <c r="X608" s="28"/>
      <c r="Y608" s="28"/>
      <c r="Z608" s="28"/>
      <c r="AA608" s="28"/>
    </row>
    <row r="609" spans="1:27" ht="15.75" customHeight="1">
      <c r="A609" s="83"/>
      <c r="B609" s="31"/>
      <c r="C609" s="31"/>
      <c r="D609" s="87"/>
      <c r="E609" s="87"/>
      <c r="F609" s="82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8"/>
      <c r="U609" s="28"/>
      <c r="V609" s="28"/>
      <c r="W609" s="28"/>
      <c r="X609" s="28"/>
      <c r="Y609" s="28"/>
      <c r="Z609" s="28"/>
      <c r="AA609" s="28"/>
    </row>
    <row r="610" spans="1:27" ht="15.75" customHeight="1">
      <c r="A610" s="83"/>
      <c r="B610" s="31"/>
      <c r="C610" s="31"/>
      <c r="D610" s="87"/>
      <c r="E610" s="87"/>
      <c r="F610" s="82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8"/>
      <c r="U610" s="28"/>
      <c r="V610" s="28"/>
      <c r="W610" s="28"/>
      <c r="X610" s="28"/>
      <c r="Y610" s="28"/>
      <c r="Z610" s="28"/>
      <c r="AA610" s="28"/>
    </row>
    <row r="611" spans="1:27" ht="15.75" customHeight="1">
      <c r="A611" s="83"/>
      <c r="B611" s="31"/>
      <c r="C611" s="31"/>
      <c r="D611" s="87"/>
      <c r="E611" s="87"/>
      <c r="F611" s="82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8"/>
      <c r="U611" s="28"/>
      <c r="V611" s="28"/>
      <c r="W611" s="28"/>
      <c r="X611" s="28"/>
      <c r="Y611" s="28"/>
      <c r="Z611" s="28"/>
      <c r="AA611" s="28"/>
    </row>
    <row r="612" spans="1:27" ht="15.75" customHeight="1">
      <c r="A612" s="83"/>
      <c r="B612" s="31"/>
      <c r="C612" s="31"/>
      <c r="D612" s="87"/>
      <c r="E612" s="87"/>
      <c r="F612" s="82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8"/>
      <c r="U612" s="28"/>
      <c r="V612" s="28"/>
      <c r="W612" s="28"/>
      <c r="X612" s="28"/>
      <c r="Y612" s="28"/>
      <c r="Z612" s="28"/>
      <c r="AA612" s="28"/>
    </row>
    <row r="613" spans="1:27" ht="15.75" customHeight="1">
      <c r="A613" s="83"/>
      <c r="B613" s="31"/>
      <c r="C613" s="31"/>
      <c r="D613" s="87"/>
      <c r="E613" s="87"/>
      <c r="F613" s="82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8"/>
      <c r="U613" s="28"/>
      <c r="V613" s="28"/>
      <c r="W613" s="28"/>
      <c r="X613" s="28"/>
      <c r="Y613" s="28"/>
      <c r="Z613" s="28"/>
      <c r="AA613" s="28"/>
    </row>
    <row r="614" spans="1:27" ht="15.75" customHeight="1">
      <c r="A614" s="83"/>
      <c r="B614" s="31"/>
      <c r="C614" s="31"/>
      <c r="D614" s="87"/>
      <c r="E614" s="87"/>
      <c r="F614" s="82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8"/>
      <c r="U614" s="28"/>
      <c r="V614" s="28"/>
      <c r="W614" s="28"/>
      <c r="X614" s="28"/>
      <c r="Y614" s="28"/>
      <c r="Z614" s="28"/>
      <c r="AA614" s="28"/>
    </row>
    <row r="615" spans="1:27" ht="15.75" customHeight="1">
      <c r="A615" s="83"/>
      <c r="B615" s="31"/>
      <c r="C615" s="31"/>
      <c r="D615" s="87"/>
      <c r="E615" s="87"/>
      <c r="F615" s="82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8"/>
      <c r="U615" s="28"/>
      <c r="V615" s="28"/>
      <c r="W615" s="28"/>
      <c r="X615" s="28"/>
      <c r="Y615" s="28"/>
      <c r="Z615" s="28"/>
      <c r="AA615" s="28"/>
    </row>
    <row r="616" spans="1:27" ht="15.75" customHeight="1">
      <c r="A616" s="83"/>
      <c r="B616" s="31"/>
      <c r="C616" s="31"/>
      <c r="D616" s="87"/>
      <c r="E616" s="87"/>
      <c r="F616" s="82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8"/>
      <c r="U616" s="28"/>
      <c r="V616" s="28"/>
      <c r="W616" s="28"/>
      <c r="X616" s="28"/>
      <c r="Y616" s="28"/>
      <c r="Z616" s="28"/>
      <c r="AA616" s="28"/>
    </row>
    <row r="617" spans="1:27" ht="15.75" customHeight="1">
      <c r="A617" s="83"/>
      <c r="B617" s="31"/>
      <c r="C617" s="31"/>
      <c r="D617" s="87"/>
      <c r="E617" s="87"/>
      <c r="F617" s="82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8"/>
      <c r="U617" s="28"/>
      <c r="V617" s="28"/>
      <c r="W617" s="28"/>
      <c r="X617" s="28"/>
      <c r="Y617" s="28"/>
      <c r="Z617" s="28"/>
      <c r="AA617" s="28"/>
    </row>
    <row r="618" spans="1:27" ht="15.75" customHeight="1">
      <c r="A618" s="83"/>
      <c r="B618" s="31"/>
      <c r="C618" s="31"/>
      <c r="D618" s="87"/>
      <c r="E618" s="87"/>
      <c r="F618" s="82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8"/>
      <c r="U618" s="28"/>
      <c r="V618" s="28"/>
      <c r="W618" s="28"/>
      <c r="X618" s="28"/>
      <c r="Y618" s="28"/>
      <c r="Z618" s="28"/>
      <c r="AA618" s="28"/>
    </row>
    <row r="619" spans="1:27" ht="15.75" customHeight="1">
      <c r="A619" s="83"/>
      <c r="B619" s="31"/>
      <c r="C619" s="31"/>
      <c r="D619" s="87"/>
      <c r="E619" s="87"/>
      <c r="F619" s="82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8"/>
      <c r="U619" s="28"/>
      <c r="V619" s="28"/>
      <c r="W619" s="28"/>
      <c r="X619" s="28"/>
      <c r="Y619" s="28"/>
      <c r="Z619" s="28"/>
      <c r="AA619" s="28"/>
    </row>
    <row r="620" spans="1:27" ht="15.75" customHeight="1">
      <c r="A620" s="83"/>
      <c r="B620" s="31"/>
      <c r="C620" s="31"/>
      <c r="D620" s="87"/>
      <c r="E620" s="87"/>
      <c r="F620" s="82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8"/>
      <c r="U620" s="28"/>
      <c r="V620" s="28"/>
      <c r="W620" s="28"/>
      <c r="X620" s="28"/>
      <c r="Y620" s="28"/>
      <c r="Z620" s="28"/>
      <c r="AA620" s="28"/>
    </row>
    <row r="621" spans="1:27" ht="15.75" customHeight="1">
      <c r="A621" s="83"/>
      <c r="B621" s="31"/>
      <c r="C621" s="31"/>
      <c r="D621" s="87"/>
      <c r="E621" s="87"/>
      <c r="F621" s="82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8"/>
      <c r="U621" s="28"/>
      <c r="V621" s="28"/>
      <c r="W621" s="28"/>
      <c r="X621" s="28"/>
      <c r="Y621" s="28"/>
      <c r="Z621" s="28"/>
      <c r="AA621" s="28"/>
    </row>
    <row r="622" spans="1:27" ht="15.75" customHeight="1">
      <c r="A622" s="83"/>
      <c r="B622" s="31"/>
      <c r="C622" s="31"/>
      <c r="D622" s="87"/>
      <c r="E622" s="87"/>
      <c r="F622" s="82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8"/>
      <c r="U622" s="28"/>
      <c r="V622" s="28"/>
      <c r="W622" s="28"/>
      <c r="X622" s="28"/>
      <c r="Y622" s="28"/>
      <c r="Z622" s="28"/>
      <c r="AA622" s="28"/>
    </row>
    <row r="623" spans="1:27" ht="15.75" customHeight="1">
      <c r="A623" s="83"/>
      <c r="B623" s="31"/>
      <c r="C623" s="31"/>
      <c r="D623" s="87"/>
      <c r="E623" s="87"/>
      <c r="F623" s="82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8"/>
      <c r="U623" s="28"/>
      <c r="V623" s="28"/>
      <c r="W623" s="28"/>
      <c r="X623" s="28"/>
      <c r="Y623" s="28"/>
      <c r="Z623" s="28"/>
      <c r="AA623" s="28"/>
    </row>
    <row r="624" spans="1:27" ht="15.75" customHeight="1">
      <c r="A624" s="83"/>
      <c r="B624" s="31"/>
      <c r="C624" s="31"/>
      <c r="D624" s="87"/>
      <c r="E624" s="87"/>
      <c r="F624" s="82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8"/>
      <c r="U624" s="28"/>
      <c r="V624" s="28"/>
      <c r="W624" s="28"/>
      <c r="X624" s="28"/>
      <c r="Y624" s="28"/>
      <c r="Z624" s="28"/>
      <c r="AA624" s="28"/>
    </row>
    <row r="625" spans="1:27" ht="15.75" customHeight="1">
      <c r="A625" s="83"/>
      <c r="B625" s="31"/>
      <c r="C625" s="31"/>
      <c r="D625" s="87"/>
      <c r="E625" s="87"/>
      <c r="F625" s="82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8"/>
      <c r="U625" s="28"/>
      <c r="V625" s="28"/>
      <c r="W625" s="28"/>
      <c r="X625" s="28"/>
      <c r="Y625" s="28"/>
      <c r="Z625" s="28"/>
      <c r="AA625" s="28"/>
    </row>
    <row r="626" spans="1:27" ht="15.75" customHeight="1">
      <c r="A626" s="83"/>
      <c r="B626" s="31"/>
      <c r="C626" s="31"/>
      <c r="D626" s="87"/>
      <c r="E626" s="87"/>
      <c r="F626" s="82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8"/>
      <c r="U626" s="28"/>
      <c r="V626" s="28"/>
      <c r="W626" s="28"/>
      <c r="X626" s="28"/>
      <c r="Y626" s="28"/>
      <c r="Z626" s="28"/>
      <c r="AA626" s="28"/>
    </row>
    <row r="627" spans="1:27" ht="15.75" customHeight="1">
      <c r="A627" s="83"/>
      <c r="B627" s="31"/>
      <c r="C627" s="31"/>
      <c r="D627" s="87"/>
      <c r="E627" s="87"/>
      <c r="F627" s="82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8"/>
      <c r="U627" s="28"/>
      <c r="V627" s="28"/>
      <c r="W627" s="28"/>
      <c r="X627" s="28"/>
      <c r="Y627" s="28"/>
      <c r="Z627" s="28"/>
      <c r="AA627" s="28"/>
    </row>
    <row r="628" spans="1:27" ht="15.75" customHeight="1">
      <c r="A628" s="83"/>
      <c r="B628" s="31"/>
      <c r="C628" s="31"/>
      <c r="D628" s="87"/>
      <c r="E628" s="87"/>
      <c r="F628" s="82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8"/>
      <c r="U628" s="28"/>
      <c r="V628" s="28"/>
      <c r="W628" s="28"/>
      <c r="X628" s="28"/>
      <c r="Y628" s="28"/>
      <c r="Z628" s="28"/>
      <c r="AA628" s="28"/>
    </row>
    <row r="629" spans="1:27" ht="15.75" customHeight="1">
      <c r="A629" s="83"/>
      <c r="B629" s="31"/>
      <c r="C629" s="31"/>
      <c r="D629" s="87"/>
      <c r="E629" s="87"/>
      <c r="F629" s="82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8"/>
      <c r="U629" s="28"/>
      <c r="V629" s="28"/>
      <c r="W629" s="28"/>
      <c r="X629" s="28"/>
      <c r="Y629" s="28"/>
      <c r="Z629" s="28"/>
      <c r="AA629" s="28"/>
    </row>
    <row r="630" spans="1:27" ht="15.75" customHeight="1">
      <c r="A630" s="83"/>
      <c r="B630" s="31"/>
      <c r="C630" s="31"/>
      <c r="D630" s="87"/>
      <c r="E630" s="87"/>
      <c r="F630" s="82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8"/>
      <c r="U630" s="28"/>
      <c r="V630" s="28"/>
      <c r="W630" s="28"/>
      <c r="X630" s="28"/>
      <c r="Y630" s="28"/>
      <c r="Z630" s="28"/>
      <c r="AA630" s="28"/>
    </row>
    <row r="631" spans="1:27" ht="15.75" customHeight="1">
      <c r="A631" s="83"/>
      <c r="B631" s="31"/>
      <c r="C631" s="31"/>
      <c r="D631" s="87"/>
      <c r="E631" s="87"/>
      <c r="F631" s="82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8"/>
      <c r="U631" s="28"/>
      <c r="V631" s="28"/>
      <c r="W631" s="28"/>
      <c r="X631" s="28"/>
      <c r="Y631" s="28"/>
      <c r="Z631" s="28"/>
      <c r="AA631" s="28"/>
    </row>
    <row r="632" spans="1:27" ht="15.75" customHeight="1">
      <c r="A632" s="83"/>
      <c r="B632" s="31"/>
      <c r="C632" s="31"/>
      <c r="D632" s="87"/>
      <c r="E632" s="87"/>
      <c r="F632" s="82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8"/>
      <c r="U632" s="28"/>
      <c r="V632" s="28"/>
      <c r="W632" s="28"/>
      <c r="X632" s="28"/>
      <c r="Y632" s="28"/>
      <c r="Z632" s="28"/>
      <c r="AA632" s="28"/>
    </row>
    <row r="633" spans="1:27" ht="15.75" customHeight="1">
      <c r="A633" s="83"/>
      <c r="B633" s="31"/>
      <c r="C633" s="31"/>
      <c r="D633" s="87"/>
      <c r="E633" s="87"/>
      <c r="F633" s="82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8"/>
      <c r="U633" s="28"/>
      <c r="V633" s="28"/>
      <c r="W633" s="28"/>
      <c r="X633" s="28"/>
      <c r="Y633" s="28"/>
      <c r="Z633" s="28"/>
      <c r="AA633" s="28"/>
    </row>
    <row r="634" spans="1:27" ht="15.75" customHeight="1">
      <c r="A634" s="83"/>
      <c r="B634" s="31"/>
      <c r="C634" s="31"/>
      <c r="D634" s="87"/>
      <c r="E634" s="87"/>
      <c r="F634" s="82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8"/>
      <c r="U634" s="28"/>
      <c r="V634" s="28"/>
      <c r="W634" s="28"/>
      <c r="X634" s="28"/>
      <c r="Y634" s="28"/>
      <c r="Z634" s="28"/>
      <c r="AA634" s="28"/>
    </row>
    <row r="635" spans="1:27" ht="15.75" customHeight="1">
      <c r="A635" s="83"/>
      <c r="B635" s="31"/>
      <c r="C635" s="31"/>
      <c r="D635" s="87"/>
      <c r="E635" s="87"/>
      <c r="F635" s="82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8"/>
      <c r="U635" s="28"/>
      <c r="V635" s="28"/>
      <c r="W635" s="28"/>
      <c r="X635" s="28"/>
      <c r="Y635" s="28"/>
      <c r="Z635" s="28"/>
      <c r="AA635" s="28"/>
    </row>
    <row r="636" spans="1:27" ht="15.75" customHeight="1">
      <c r="A636" s="83"/>
      <c r="B636" s="31"/>
      <c r="C636" s="31"/>
      <c r="D636" s="87"/>
      <c r="E636" s="87"/>
      <c r="F636" s="82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8"/>
      <c r="U636" s="28"/>
      <c r="V636" s="28"/>
      <c r="W636" s="28"/>
      <c r="X636" s="28"/>
      <c r="Y636" s="28"/>
      <c r="Z636" s="28"/>
      <c r="AA636" s="28"/>
    </row>
    <row r="637" spans="1:27" ht="15.75" customHeight="1">
      <c r="A637" s="83"/>
      <c r="B637" s="31"/>
      <c r="C637" s="31"/>
      <c r="D637" s="87"/>
      <c r="E637" s="87"/>
      <c r="F637" s="82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8"/>
      <c r="U637" s="28"/>
      <c r="V637" s="28"/>
      <c r="W637" s="28"/>
      <c r="X637" s="28"/>
      <c r="Y637" s="28"/>
      <c r="Z637" s="28"/>
      <c r="AA637" s="28"/>
    </row>
    <row r="638" spans="1:27" ht="15.75" customHeight="1">
      <c r="A638" s="83"/>
      <c r="B638" s="31"/>
      <c r="C638" s="31"/>
      <c r="D638" s="87"/>
      <c r="E638" s="87"/>
      <c r="F638" s="82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8"/>
      <c r="U638" s="28"/>
      <c r="V638" s="28"/>
      <c r="W638" s="28"/>
      <c r="X638" s="28"/>
      <c r="Y638" s="28"/>
      <c r="Z638" s="28"/>
      <c r="AA638" s="28"/>
    </row>
    <row r="639" spans="1:27" ht="15.75" customHeight="1">
      <c r="A639" s="83"/>
      <c r="B639" s="31"/>
      <c r="C639" s="31"/>
      <c r="D639" s="87"/>
      <c r="E639" s="87"/>
      <c r="F639" s="82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8"/>
      <c r="U639" s="28"/>
      <c r="V639" s="28"/>
      <c r="W639" s="28"/>
      <c r="X639" s="28"/>
      <c r="Y639" s="28"/>
      <c r="Z639" s="28"/>
      <c r="AA639" s="28"/>
    </row>
    <row r="640" spans="1:27" ht="15.75" customHeight="1">
      <c r="A640" s="83"/>
      <c r="B640" s="31"/>
      <c r="C640" s="31"/>
      <c r="D640" s="87"/>
      <c r="E640" s="87"/>
      <c r="F640" s="82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8"/>
      <c r="U640" s="28"/>
      <c r="V640" s="28"/>
      <c r="W640" s="28"/>
      <c r="X640" s="28"/>
      <c r="Y640" s="28"/>
      <c r="Z640" s="28"/>
      <c r="AA640" s="28"/>
    </row>
    <row r="641" spans="1:27" ht="15.75" customHeight="1">
      <c r="A641" s="83"/>
      <c r="B641" s="31"/>
      <c r="C641" s="31"/>
      <c r="D641" s="87"/>
      <c r="E641" s="87"/>
      <c r="F641" s="82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8"/>
      <c r="U641" s="28"/>
      <c r="V641" s="28"/>
      <c r="W641" s="28"/>
      <c r="X641" s="28"/>
      <c r="Y641" s="28"/>
      <c r="Z641" s="28"/>
      <c r="AA641" s="28"/>
    </row>
    <row r="642" spans="1:27" ht="15.75" customHeight="1">
      <c r="A642" s="83"/>
      <c r="B642" s="31"/>
      <c r="C642" s="31"/>
      <c r="D642" s="87"/>
      <c r="E642" s="87"/>
      <c r="F642" s="82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8"/>
      <c r="U642" s="28"/>
      <c r="V642" s="28"/>
      <c r="W642" s="28"/>
      <c r="X642" s="28"/>
      <c r="Y642" s="28"/>
      <c r="Z642" s="28"/>
      <c r="AA642" s="28"/>
    </row>
    <row r="643" spans="1:27" ht="15.75" customHeight="1">
      <c r="A643" s="83"/>
      <c r="B643" s="31"/>
      <c r="C643" s="31"/>
      <c r="D643" s="87"/>
      <c r="E643" s="87"/>
      <c r="F643" s="82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8"/>
      <c r="U643" s="28"/>
      <c r="V643" s="28"/>
      <c r="W643" s="28"/>
      <c r="X643" s="28"/>
      <c r="Y643" s="28"/>
      <c r="Z643" s="28"/>
      <c r="AA643" s="28"/>
    </row>
    <row r="644" spans="1:27" ht="15.75" customHeight="1">
      <c r="A644" s="83"/>
      <c r="B644" s="31"/>
      <c r="C644" s="31"/>
      <c r="D644" s="87"/>
      <c r="E644" s="87"/>
      <c r="F644" s="82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8"/>
      <c r="U644" s="28"/>
      <c r="V644" s="28"/>
      <c r="W644" s="28"/>
      <c r="X644" s="28"/>
      <c r="Y644" s="28"/>
      <c r="Z644" s="28"/>
      <c r="AA644" s="28"/>
    </row>
    <row r="645" spans="1:27" ht="15.75" customHeight="1">
      <c r="A645" s="83"/>
      <c r="B645" s="31"/>
      <c r="C645" s="31"/>
      <c r="D645" s="87"/>
      <c r="E645" s="87"/>
      <c r="F645" s="82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8"/>
      <c r="U645" s="28"/>
      <c r="V645" s="28"/>
      <c r="W645" s="28"/>
      <c r="X645" s="28"/>
      <c r="Y645" s="28"/>
      <c r="Z645" s="28"/>
      <c r="AA645" s="28"/>
    </row>
    <row r="646" spans="1:27" ht="15.75" customHeight="1">
      <c r="A646" s="83"/>
      <c r="B646" s="31"/>
      <c r="C646" s="31"/>
      <c r="D646" s="87"/>
      <c r="E646" s="87"/>
      <c r="F646" s="82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8"/>
      <c r="U646" s="28"/>
      <c r="V646" s="28"/>
      <c r="W646" s="28"/>
      <c r="X646" s="28"/>
      <c r="Y646" s="28"/>
      <c r="Z646" s="28"/>
      <c r="AA646" s="28"/>
    </row>
    <row r="647" spans="1:27" ht="15.75" customHeight="1">
      <c r="A647" s="83"/>
      <c r="B647" s="31"/>
      <c r="C647" s="31"/>
      <c r="D647" s="87"/>
      <c r="E647" s="87"/>
      <c r="F647" s="82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8"/>
      <c r="U647" s="28"/>
      <c r="V647" s="28"/>
      <c r="W647" s="28"/>
      <c r="X647" s="28"/>
      <c r="Y647" s="28"/>
      <c r="Z647" s="28"/>
      <c r="AA647" s="28"/>
    </row>
    <row r="648" spans="1:27" ht="15.75" customHeight="1">
      <c r="A648" s="83"/>
      <c r="B648" s="31"/>
      <c r="C648" s="31"/>
      <c r="D648" s="87"/>
      <c r="E648" s="87"/>
      <c r="F648" s="82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8"/>
      <c r="U648" s="28"/>
      <c r="V648" s="28"/>
      <c r="W648" s="28"/>
      <c r="X648" s="28"/>
      <c r="Y648" s="28"/>
      <c r="Z648" s="28"/>
      <c r="AA648" s="28"/>
    </row>
    <row r="649" spans="1:27" ht="15.75" customHeight="1">
      <c r="A649" s="83"/>
      <c r="B649" s="31"/>
      <c r="C649" s="31"/>
      <c r="D649" s="87"/>
      <c r="E649" s="87"/>
      <c r="F649" s="82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8"/>
      <c r="U649" s="28"/>
      <c r="V649" s="28"/>
      <c r="W649" s="28"/>
      <c r="X649" s="28"/>
      <c r="Y649" s="28"/>
      <c r="Z649" s="28"/>
      <c r="AA649" s="28"/>
    </row>
    <row r="650" spans="1:27" ht="15.75" customHeight="1">
      <c r="A650" s="83"/>
      <c r="B650" s="31"/>
      <c r="C650" s="31"/>
      <c r="D650" s="87"/>
      <c r="E650" s="87"/>
      <c r="F650" s="82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8"/>
      <c r="U650" s="28"/>
      <c r="V650" s="28"/>
      <c r="W650" s="28"/>
      <c r="X650" s="28"/>
      <c r="Y650" s="28"/>
      <c r="Z650" s="28"/>
      <c r="AA650" s="28"/>
    </row>
    <row r="651" spans="1:27" ht="15.75" customHeight="1">
      <c r="A651" s="83"/>
      <c r="B651" s="31"/>
      <c r="C651" s="31"/>
      <c r="D651" s="87"/>
      <c r="E651" s="87"/>
      <c r="F651" s="82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8"/>
      <c r="U651" s="28"/>
      <c r="V651" s="28"/>
      <c r="W651" s="28"/>
      <c r="X651" s="28"/>
      <c r="Y651" s="28"/>
      <c r="Z651" s="28"/>
      <c r="AA651" s="28"/>
    </row>
    <row r="652" spans="1:27" ht="15.75" customHeight="1">
      <c r="A652" s="83"/>
      <c r="B652" s="31"/>
      <c r="C652" s="31"/>
      <c r="D652" s="87"/>
      <c r="E652" s="87"/>
      <c r="F652" s="82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8"/>
      <c r="U652" s="28"/>
      <c r="V652" s="28"/>
      <c r="W652" s="28"/>
      <c r="X652" s="28"/>
      <c r="Y652" s="28"/>
      <c r="Z652" s="28"/>
      <c r="AA652" s="28"/>
    </row>
    <row r="653" spans="1:27" ht="15.75" customHeight="1">
      <c r="A653" s="83"/>
      <c r="B653" s="31"/>
      <c r="C653" s="31"/>
      <c r="D653" s="87"/>
      <c r="E653" s="87"/>
      <c r="F653" s="82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8"/>
      <c r="U653" s="28"/>
      <c r="V653" s="28"/>
      <c r="W653" s="28"/>
      <c r="X653" s="28"/>
      <c r="Y653" s="28"/>
      <c r="Z653" s="28"/>
      <c r="AA653" s="28"/>
    </row>
    <row r="654" spans="1:27" ht="15.75" customHeight="1">
      <c r="A654" s="83"/>
      <c r="B654" s="31"/>
      <c r="C654" s="31"/>
      <c r="D654" s="87"/>
      <c r="E654" s="87"/>
      <c r="F654" s="82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8"/>
      <c r="U654" s="28"/>
      <c r="V654" s="28"/>
      <c r="W654" s="28"/>
      <c r="X654" s="28"/>
      <c r="Y654" s="28"/>
      <c r="Z654" s="28"/>
      <c r="AA654" s="28"/>
    </row>
    <row r="655" spans="1:27" ht="15.75" customHeight="1">
      <c r="A655" s="83"/>
      <c r="B655" s="31"/>
      <c r="C655" s="31"/>
      <c r="D655" s="87"/>
      <c r="E655" s="87"/>
      <c r="F655" s="82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8"/>
      <c r="U655" s="28"/>
      <c r="V655" s="28"/>
      <c r="W655" s="28"/>
      <c r="X655" s="28"/>
      <c r="Y655" s="28"/>
      <c r="Z655" s="28"/>
      <c r="AA655" s="28"/>
    </row>
    <row r="656" spans="1:27" ht="15.75" customHeight="1">
      <c r="A656" s="83"/>
      <c r="B656" s="31"/>
      <c r="C656" s="31"/>
      <c r="D656" s="87"/>
      <c r="E656" s="87"/>
      <c r="F656" s="82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8"/>
      <c r="U656" s="28"/>
      <c r="V656" s="28"/>
      <c r="W656" s="28"/>
      <c r="X656" s="28"/>
      <c r="Y656" s="28"/>
      <c r="Z656" s="28"/>
      <c r="AA656" s="28"/>
    </row>
    <row r="657" spans="1:27" ht="15.75" customHeight="1">
      <c r="A657" s="83"/>
      <c r="B657" s="31"/>
      <c r="C657" s="31"/>
      <c r="D657" s="87"/>
      <c r="E657" s="87"/>
      <c r="F657" s="82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8"/>
      <c r="U657" s="28"/>
      <c r="V657" s="28"/>
      <c r="W657" s="28"/>
      <c r="X657" s="28"/>
      <c r="Y657" s="28"/>
      <c r="Z657" s="28"/>
      <c r="AA657" s="28"/>
    </row>
    <row r="658" spans="1:27" ht="15.75" customHeight="1">
      <c r="A658" s="83"/>
      <c r="B658" s="31"/>
      <c r="C658" s="31"/>
      <c r="D658" s="87"/>
      <c r="E658" s="87"/>
      <c r="F658" s="82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8"/>
      <c r="U658" s="28"/>
      <c r="V658" s="28"/>
      <c r="W658" s="28"/>
      <c r="X658" s="28"/>
      <c r="Y658" s="28"/>
      <c r="Z658" s="28"/>
      <c r="AA658" s="28"/>
    </row>
    <row r="659" spans="1:27" ht="15.75" customHeight="1">
      <c r="A659" s="83"/>
      <c r="B659" s="31"/>
      <c r="C659" s="31"/>
      <c r="D659" s="87"/>
      <c r="E659" s="87"/>
      <c r="F659" s="82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8"/>
      <c r="U659" s="28"/>
      <c r="V659" s="28"/>
      <c r="W659" s="28"/>
      <c r="X659" s="28"/>
      <c r="Y659" s="28"/>
      <c r="Z659" s="28"/>
      <c r="AA659" s="28"/>
    </row>
    <row r="660" spans="1:27" ht="15.75" customHeight="1">
      <c r="A660" s="83"/>
      <c r="B660" s="31"/>
      <c r="C660" s="31"/>
      <c r="D660" s="87"/>
      <c r="E660" s="87"/>
      <c r="F660" s="82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8"/>
      <c r="U660" s="28"/>
      <c r="V660" s="28"/>
      <c r="W660" s="28"/>
      <c r="X660" s="28"/>
      <c r="Y660" s="28"/>
      <c r="Z660" s="28"/>
      <c r="AA660" s="28"/>
    </row>
    <row r="661" spans="1:27" ht="15.75" customHeight="1">
      <c r="A661" s="83"/>
      <c r="B661" s="31"/>
      <c r="C661" s="31"/>
      <c r="D661" s="87"/>
      <c r="E661" s="87"/>
      <c r="F661" s="82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8"/>
      <c r="U661" s="28"/>
      <c r="V661" s="28"/>
      <c r="W661" s="28"/>
      <c r="X661" s="28"/>
      <c r="Y661" s="28"/>
      <c r="Z661" s="28"/>
      <c r="AA661" s="28"/>
    </row>
    <row r="662" spans="1:27" ht="15.75" customHeight="1">
      <c r="A662" s="83"/>
      <c r="B662" s="31"/>
      <c r="C662" s="31"/>
      <c r="D662" s="87"/>
      <c r="E662" s="87"/>
      <c r="F662" s="82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8"/>
      <c r="U662" s="28"/>
      <c r="V662" s="28"/>
      <c r="W662" s="28"/>
      <c r="X662" s="28"/>
      <c r="Y662" s="28"/>
      <c r="Z662" s="28"/>
      <c r="AA662" s="28"/>
    </row>
    <row r="663" spans="1:27" ht="15.75" customHeight="1">
      <c r="A663" s="83"/>
      <c r="B663" s="31"/>
      <c r="C663" s="31"/>
      <c r="D663" s="87"/>
      <c r="E663" s="87"/>
      <c r="F663" s="82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8"/>
      <c r="U663" s="28"/>
      <c r="V663" s="28"/>
      <c r="W663" s="28"/>
      <c r="X663" s="28"/>
      <c r="Y663" s="28"/>
      <c r="Z663" s="28"/>
      <c r="AA663" s="28"/>
    </row>
    <row r="664" spans="1:27" ht="15.75" customHeight="1">
      <c r="A664" s="83"/>
      <c r="B664" s="31"/>
      <c r="C664" s="31"/>
      <c r="D664" s="87"/>
      <c r="E664" s="87"/>
      <c r="F664" s="82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8"/>
      <c r="U664" s="28"/>
      <c r="V664" s="28"/>
      <c r="W664" s="28"/>
      <c r="X664" s="28"/>
      <c r="Y664" s="28"/>
      <c r="Z664" s="28"/>
      <c r="AA664" s="28"/>
    </row>
    <row r="665" spans="1:27" ht="15.75" customHeight="1">
      <c r="A665" s="83"/>
      <c r="B665" s="31"/>
      <c r="C665" s="31"/>
      <c r="D665" s="87"/>
      <c r="E665" s="87"/>
      <c r="F665" s="82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8"/>
      <c r="U665" s="28"/>
      <c r="V665" s="28"/>
      <c r="W665" s="28"/>
      <c r="X665" s="28"/>
      <c r="Y665" s="28"/>
      <c r="Z665" s="28"/>
      <c r="AA665" s="28"/>
    </row>
    <row r="666" spans="1:27" ht="15.75" customHeight="1">
      <c r="A666" s="83"/>
      <c r="B666" s="31"/>
      <c r="C666" s="31"/>
      <c r="D666" s="87"/>
      <c r="E666" s="87"/>
      <c r="F666" s="82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8"/>
      <c r="U666" s="28"/>
      <c r="V666" s="28"/>
      <c r="W666" s="28"/>
      <c r="X666" s="28"/>
      <c r="Y666" s="28"/>
      <c r="Z666" s="28"/>
      <c r="AA666" s="28"/>
    </row>
    <row r="667" spans="1:27" ht="15.75" customHeight="1">
      <c r="A667" s="83"/>
      <c r="B667" s="31"/>
      <c r="C667" s="31"/>
      <c r="D667" s="87"/>
      <c r="E667" s="87"/>
      <c r="F667" s="82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8"/>
      <c r="U667" s="28"/>
      <c r="V667" s="28"/>
      <c r="W667" s="28"/>
      <c r="X667" s="28"/>
      <c r="Y667" s="28"/>
      <c r="Z667" s="28"/>
      <c r="AA667" s="28"/>
    </row>
    <row r="668" spans="1:27" ht="15.75" customHeight="1">
      <c r="A668" s="83"/>
      <c r="B668" s="31"/>
      <c r="C668" s="31"/>
      <c r="D668" s="87"/>
      <c r="E668" s="87"/>
      <c r="F668" s="82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8"/>
      <c r="U668" s="28"/>
      <c r="V668" s="28"/>
      <c r="W668" s="28"/>
      <c r="X668" s="28"/>
      <c r="Y668" s="28"/>
      <c r="Z668" s="28"/>
      <c r="AA668" s="28"/>
    </row>
    <row r="669" spans="1:27" ht="15.75" customHeight="1">
      <c r="A669" s="83"/>
      <c r="B669" s="31"/>
      <c r="C669" s="31"/>
      <c r="D669" s="87"/>
      <c r="E669" s="87"/>
      <c r="F669" s="82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8"/>
      <c r="U669" s="28"/>
      <c r="V669" s="28"/>
      <c r="W669" s="28"/>
      <c r="X669" s="28"/>
      <c r="Y669" s="28"/>
      <c r="Z669" s="28"/>
      <c r="AA669" s="28"/>
    </row>
    <row r="670" spans="1:27" ht="15.75" customHeight="1">
      <c r="A670" s="83"/>
      <c r="B670" s="31"/>
      <c r="C670" s="31"/>
      <c r="D670" s="87"/>
      <c r="E670" s="87"/>
      <c r="F670" s="82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8"/>
      <c r="U670" s="28"/>
      <c r="V670" s="28"/>
      <c r="W670" s="28"/>
      <c r="X670" s="28"/>
      <c r="Y670" s="28"/>
      <c r="Z670" s="28"/>
      <c r="AA670" s="28"/>
    </row>
    <row r="671" spans="1:27" ht="15.75" customHeight="1">
      <c r="A671" s="83"/>
      <c r="B671" s="31"/>
      <c r="C671" s="31"/>
      <c r="D671" s="87"/>
      <c r="E671" s="87"/>
      <c r="F671" s="82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8"/>
      <c r="U671" s="28"/>
      <c r="V671" s="28"/>
      <c r="W671" s="28"/>
      <c r="X671" s="28"/>
      <c r="Y671" s="28"/>
      <c r="Z671" s="28"/>
      <c r="AA671" s="28"/>
    </row>
    <row r="672" spans="1:27" ht="15.75" customHeight="1">
      <c r="A672" s="83"/>
      <c r="B672" s="31"/>
      <c r="C672" s="31"/>
      <c r="D672" s="87"/>
      <c r="E672" s="87"/>
      <c r="F672" s="82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8"/>
      <c r="U672" s="28"/>
      <c r="V672" s="28"/>
      <c r="W672" s="28"/>
      <c r="X672" s="28"/>
      <c r="Y672" s="28"/>
      <c r="Z672" s="28"/>
      <c r="AA672" s="28"/>
    </row>
    <row r="673" spans="1:27" ht="15.75" customHeight="1">
      <c r="A673" s="83"/>
      <c r="B673" s="31"/>
      <c r="C673" s="31"/>
      <c r="D673" s="87"/>
      <c r="E673" s="87"/>
      <c r="F673" s="82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8"/>
      <c r="U673" s="28"/>
      <c r="V673" s="28"/>
      <c r="W673" s="28"/>
      <c r="X673" s="28"/>
      <c r="Y673" s="28"/>
      <c r="Z673" s="28"/>
      <c r="AA673" s="28"/>
    </row>
    <row r="674" spans="1:27" ht="15.75" customHeight="1">
      <c r="A674" s="83"/>
      <c r="B674" s="31"/>
      <c r="C674" s="31"/>
      <c r="D674" s="87"/>
      <c r="E674" s="87"/>
      <c r="F674" s="82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8"/>
      <c r="U674" s="28"/>
      <c r="V674" s="28"/>
      <c r="W674" s="28"/>
      <c r="X674" s="28"/>
      <c r="Y674" s="28"/>
      <c r="Z674" s="28"/>
      <c r="AA674" s="28"/>
    </row>
    <row r="675" spans="1:27" ht="15.75" customHeight="1">
      <c r="A675" s="83"/>
      <c r="B675" s="31"/>
      <c r="C675" s="31"/>
      <c r="D675" s="87"/>
      <c r="E675" s="87"/>
      <c r="F675" s="82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8"/>
      <c r="U675" s="28"/>
      <c r="V675" s="28"/>
      <c r="W675" s="28"/>
      <c r="X675" s="28"/>
      <c r="Y675" s="28"/>
      <c r="Z675" s="28"/>
      <c r="AA675" s="28"/>
    </row>
    <row r="676" spans="1:27" ht="15.75" customHeight="1">
      <c r="A676" s="83"/>
      <c r="B676" s="31"/>
      <c r="C676" s="31"/>
      <c r="D676" s="87"/>
      <c r="E676" s="87"/>
      <c r="F676" s="82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8"/>
      <c r="U676" s="28"/>
      <c r="V676" s="28"/>
      <c r="W676" s="28"/>
      <c r="X676" s="28"/>
      <c r="Y676" s="28"/>
      <c r="Z676" s="28"/>
      <c r="AA676" s="28"/>
    </row>
    <row r="677" spans="1:27" ht="15.75" customHeight="1">
      <c r="A677" s="83"/>
      <c r="B677" s="31"/>
      <c r="C677" s="31"/>
      <c r="D677" s="87"/>
      <c r="E677" s="87"/>
      <c r="F677" s="82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8"/>
      <c r="U677" s="28"/>
      <c r="V677" s="28"/>
      <c r="W677" s="28"/>
      <c r="X677" s="28"/>
      <c r="Y677" s="28"/>
      <c r="Z677" s="28"/>
      <c r="AA677" s="28"/>
    </row>
    <row r="678" spans="1:27" ht="15.75" customHeight="1">
      <c r="A678" s="83"/>
      <c r="B678" s="31"/>
      <c r="C678" s="31"/>
      <c r="D678" s="87"/>
      <c r="E678" s="87"/>
      <c r="F678" s="82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8"/>
      <c r="U678" s="28"/>
      <c r="V678" s="28"/>
      <c r="W678" s="28"/>
      <c r="X678" s="28"/>
      <c r="Y678" s="28"/>
      <c r="Z678" s="28"/>
      <c r="AA678" s="28"/>
    </row>
    <row r="679" spans="1:27" ht="15.75" customHeight="1">
      <c r="A679" s="83"/>
      <c r="B679" s="31"/>
      <c r="C679" s="31"/>
      <c r="D679" s="87"/>
      <c r="E679" s="87"/>
      <c r="F679" s="82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8"/>
      <c r="U679" s="28"/>
      <c r="V679" s="28"/>
      <c r="W679" s="28"/>
      <c r="X679" s="28"/>
      <c r="Y679" s="28"/>
      <c r="Z679" s="28"/>
      <c r="AA679" s="28"/>
    </row>
    <row r="680" spans="1:27" ht="15.75" customHeight="1">
      <c r="A680" s="83"/>
      <c r="B680" s="31"/>
      <c r="C680" s="31"/>
      <c r="D680" s="87"/>
      <c r="E680" s="87"/>
      <c r="F680" s="82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8"/>
      <c r="U680" s="28"/>
      <c r="V680" s="28"/>
      <c r="W680" s="28"/>
      <c r="X680" s="28"/>
      <c r="Y680" s="28"/>
      <c r="Z680" s="28"/>
      <c r="AA680" s="28"/>
    </row>
    <row r="681" spans="1:27" ht="15.75" customHeight="1">
      <c r="A681" s="83"/>
      <c r="B681" s="31"/>
      <c r="C681" s="31"/>
      <c r="D681" s="87"/>
      <c r="E681" s="87"/>
      <c r="F681" s="82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8"/>
      <c r="U681" s="28"/>
      <c r="V681" s="28"/>
      <c r="W681" s="28"/>
      <c r="X681" s="28"/>
      <c r="Y681" s="28"/>
      <c r="Z681" s="28"/>
      <c r="AA681" s="28"/>
    </row>
    <row r="682" spans="1:27" ht="15.75" customHeight="1">
      <c r="A682" s="83"/>
      <c r="B682" s="31"/>
      <c r="C682" s="31"/>
      <c r="D682" s="87"/>
      <c r="E682" s="87"/>
      <c r="F682" s="82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8"/>
      <c r="U682" s="28"/>
      <c r="V682" s="28"/>
      <c r="W682" s="28"/>
      <c r="X682" s="28"/>
      <c r="Y682" s="28"/>
      <c r="Z682" s="28"/>
      <c r="AA682" s="28"/>
    </row>
    <row r="683" spans="1:27" ht="15.75" customHeight="1">
      <c r="A683" s="83"/>
      <c r="B683" s="31"/>
      <c r="C683" s="31"/>
      <c r="D683" s="87"/>
      <c r="E683" s="87"/>
      <c r="F683" s="82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8"/>
      <c r="U683" s="28"/>
      <c r="V683" s="28"/>
      <c r="W683" s="28"/>
      <c r="X683" s="28"/>
      <c r="Y683" s="28"/>
      <c r="Z683" s="28"/>
      <c r="AA683" s="28"/>
    </row>
    <row r="684" spans="1:27" ht="15.75" customHeight="1">
      <c r="A684" s="83"/>
      <c r="B684" s="31"/>
      <c r="C684" s="31"/>
      <c r="D684" s="87"/>
      <c r="E684" s="87"/>
      <c r="F684" s="82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8"/>
      <c r="U684" s="28"/>
      <c r="V684" s="28"/>
      <c r="W684" s="28"/>
      <c r="X684" s="28"/>
      <c r="Y684" s="28"/>
      <c r="Z684" s="28"/>
      <c r="AA684" s="28"/>
    </row>
    <row r="685" spans="1:27" ht="15.75" customHeight="1">
      <c r="A685" s="83"/>
      <c r="B685" s="31"/>
      <c r="C685" s="31"/>
      <c r="D685" s="87"/>
      <c r="E685" s="87"/>
      <c r="F685" s="82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8"/>
      <c r="U685" s="28"/>
      <c r="V685" s="28"/>
      <c r="W685" s="28"/>
      <c r="X685" s="28"/>
      <c r="Y685" s="28"/>
      <c r="Z685" s="28"/>
      <c r="AA685" s="28"/>
    </row>
    <row r="686" spans="1:27" ht="15.75" customHeight="1">
      <c r="A686" s="83"/>
      <c r="B686" s="31"/>
      <c r="C686" s="31"/>
      <c r="D686" s="87"/>
      <c r="E686" s="87"/>
      <c r="F686" s="82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8"/>
      <c r="U686" s="28"/>
      <c r="V686" s="28"/>
      <c r="W686" s="28"/>
      <c r="X686" s="28"/>
      <c r="Y686" s="28"/>
      <c r="Z686" s="28"/>
      <c r="AA686" s="28"/>
    </row>
    <row r="687" spans="1:27" ht="15.75" customHeight="1">
      <c r="A687" s="83"/>
      <c r="B687" s="31"/>
      <c r="C687" s="31"/>
      <c r="D687" s="87"/>
      <c r="E687" s="87"/>
      <c r="F687" s="82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8"/>
      <c r="U687" s="28"/>
      <c r="V687" s="28"/>
      <c r="W687" s="28"/>
      <c r="X687" s="28"/>
      <c r="Y687" s="28"/>
      <c r="Z687" s="28"/>
      <c r="AA687" s="28"/>
    </row>
    <row r="688" spans="1:27" ht="15.75" customHeight="1">
      <c r="A688" s="83"/>
      <c r="B688" s="31"/>
      <c r="C688" s="31"/>
      <c r="D688" s="87"/>
      <c r="E688" s="87"/>
      <c r="F688" s="82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8"/>
      <c r="U688" s="28"/>
      <c r="V688" s="28"/>
      <c r="W688" s="28"/>
      <c r="X688" s="28"/>
      <c r="Y688" s="28"/>
      <c r="Z688" s="28"/>
      <c r="AA688" s="28"/>
    </row>
    <row r="689" spans="1:27" ht="15.75" customHeight="1">
      <c r="A689" s="83"/>
      <c r="B689" s="31"/>
      <c r="C689" s="31"/>
      <c r="D689" s="87"/>
      <c r="E689" s="87"/>
      <c r="F689" s="82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8"/>
      <c r="U689" s="28"/>
      <c r="V689" s="28"/>
      <c r="W689" s="28"/>
      <c r="X689" s="28"/>
      <c r="Y689" s="28"/>
      <c r="Z689" s="28"/>
      <c r="AA689" s="28"/>
    </row>
    <row r="690" spans="1:27" ht="15.75" customHeight="1">
      <c r="A690" s="83"/>
      <c r="B690" s="31"/>
      <c r="C690" s="31"/>
      <c r="D690" s="87"/>
      <c r="E690" s="87"/>
      <c r="F690" s="82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8"/>
      <c r="U690" s="28"/>
      <c r="V690" s="28"/>
      <c r="W690" s="28"/>
      <c r="X690" s="28"/>
      <c r="Y690" s="28"/>
      <c r="Z690" s="28"/>
      <c r="AA690" s="28"/>
    </row>
    <row r="691" spans="1:27" ht="15.75" customHeight="1">
      <c r="A691" s="83"/>
      <c r="B691" s="31"/>
      <c r="C691" s="31"/>
      <c r="D691" s="87"/>
      <c r="E691" s="87"/>
      <c r="F691" s="82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8"/>
      <c r="U691" s="28"/>
      <c r="V691" s="28"/>
      <c r="W691" s="28"/>
      <c r="X691" s="28"/>
      <c r="Y691" s="28"/>
      <c r="Z691" s="28"/>
      <c r="AA691" s="28"/>
    </row>
    <row r="692" spans="1:27" ht="15.75" customHeight="1">
      <c r="A692" s="83"/>
      <c r="B692" s="31"/>
      <c r="C692" s="31"/>
      <c r="D692" s="87"/>
      <c r="E692" s="87"/>
      <c r="F692" s="82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8"/>
      <c r="U692" s="28"/>
      <c r="V692" s="28"/>
      <c r="W692" s="28"/>
      <c r="X692" s="28"/>
      <c r="Y692" s="28"/>
      <c r="Z692" s="28"/>
      <c r="AA692" s="28"/>
    </row>
    <row r="693" spans="1:27" ht="15.75" customHeight="1">
      <c r="A693" s="83"/>
      <c r="B693" s="31"/>
      <c r="C693" s="31"/>
      <c r="D693" s="87"/>
      <c r="E693" s="87"/>
      <c r="F693" s="82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8"/>
      <c r="U693" s="28"/>
      <c r="V693" s="28"/>
      <c r="W693" s="28"/>
      <c r="X693" s="28"/>
      <c r="Y693" s="28"/>
      <c r="Z693" s="28"/>
      <c r="AA693" s="28"/>
    </row>
    <row r="694" spans="1:27" ht="15.75" customHeight="1">
      <c r="A694" s="83"/>
      <c r="B694" s="31"/>
      <c r="C694" s="31"/>
      <c r="D694" s="87"/>
      <c r="E694" s="87"/>
      <c r="F694" s="82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8"/>
      <c r="U694" s="28"/>
      <c r="V694" s="28"/>
      <c r="W694" s="28"/>
      <c r="X694" s="28"/>
      <c r="Y694" s="28"/>
      <c r="Z694" s="28"/>
      <c r="AA694" s="28"/>
    </row>
    <row r="695" spans="1:27" ht="15.75" customHeight="1">
      <c r="A695" s="83"/>
      <c r="B695" s="31"/>
      <c r="C695" s="31"/>
      <c r="D695" s="87"/>
      <c r="E695" s="87"/>
      <c r="F695" s="82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8"/>
      <c r="U695" s="28"/>
      <c r="V695" s="28"/>
      <c r="W695" s="28"/>
      <c r="X695" s="28"/>
      <c r="Y695" s="28"/>
      <c r="Z695" s="28"/>
      <c r="AA695" s="28"/>
    </row>
    <row r="696" spans="1:27" ht="15.75" customHeight="1">
      <c r="A696" s="83"/>
      <c r="B696" s="31"/>
      <c r="C696" s="31"/>
      <c r="D696" s="87"/>
      <c r="E696" s="87"/>
      <c r="F696" s="82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8"/>
      <c r="U696" s="28"/>
      <c r="V696" s="28"/>
      <c r="W696" s="28"/>
      <c r="X696" s="28"/>
      <c r="Y696" s="28"/>
      <c r="Z696" s="28"/>
      <c r="AA696" s="28"/>
    </row>
    <row r="697" spans="1:27" ht="15.75" customHeight="1">
      <c r="A697" s="83"/>
      <c r="B697" s="31"/>
      <c r="C697" s="31"/>
      <c r="D697" s="87"/>
      <c r="E697" s="87"/>
      <c r="F697" s="82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8"/>
      <c r="U697" s="28"/>
      <c r="V697" s="28"/>
      <c r="W697" s="28"/>
      <c r="X697" s="28"/>
      <c r="Y697" s="28"/>
      <c r="Z697" s="28"/>
      <c r="AA697" s="28"/>
    </row>
    <row r="698" spans="1:27" ht="15.75" customHeight="1">
      <c r="A698" s="83"/>
      <c r="B698" s="31"/>
      <c r="C698" s="31"/>
      <c r="D698" s="87"/>
      <c r="E698" s="87"/>
      <c r="F698" s="82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8"/>
      <c r="U698" s="28"/>
      <c r="V698" s="28"/>
      <c r="W698" s="28"/>
      <c r="X698" s="28"/>
      <c r="Y698" s="28"/>
      <c r="Z698" s="28"/>
      <c r="AA698" s="28"/>
    </row>
    <row r="699" spans="1:27" ht="15.75" customHeight="1">
      <c r="A699" s="83"/>
      <c r="B699" s="31"/>
      <c r="C699" s="31"/>
      <c r="D699" s="87"/>
      <c r="E699" s="87"/>
      <c r="F699" s="82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8"/>
      <c r="U699" s="28"/>
      <c r="V699" s="28"/>
      <c r="W699" s="28"/>
      <c r="X699" s="28"/>
      <c r="Y699" s="28"/>
      <c r="Z699" s="28"/>
      <c r="AA699" s="28"/>
    </row>
    <row r="700" spans="1:27" ht="15.75" customHeight="1">
      <c r="A700" s="83"/>
      <c r="B700" s="31"/>
      <c r="C700" s="31"/>
      <c r="D700" s="87"/>
      <c r="E700" s="87"/>
      <c r="F700" s="82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8"/>
      <c r="U700" s="28"/>
      <c r="V700" s="28"/>
      <c r="W700" s="28"/>
      <c r="X700" s="28"/>
      <c r="Y700" s="28"/>
      <c r="Z700" s="28"/>
      <c r="AA700" s="28"/>
    </row>
    <row r="701" spans="1:27" ht="15.75" customHeight="1">
      <c r="A701" s="83"/>
      <c r="B701" s="31"/>
      <c r="C701" s="31"/>
      <c r="D701" s="87"/>
      <c r="E701" s="87"/>
      <c r="F701" s="82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8"/>
      <c r="U701" s="28"/>
      <c r="V701" s="28"/>
      <c r="W701" s="28"/>
      <c r="X701" s="28"/>
      <c r="Y701" s="28"/>
      <c r="Z701" s="28"/>
      <c r="AA701" s="28"/>
    </row>
    <row r="702" spans="1:27" ht="15.75" customHeight="1">
      <c r="A702" s="83"/>
      <c r="B702" s="31"/>
      <c r="C702" s="31"/>
      <c r="D702" s="87"/>
      <c r="E702" s="87"/>
      <c r="F702" s="82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8"/>
      <c r="U702" s="28"/>
      <c r="V702" s="28"/>
      <c r="W702" s="28"/>
      <c r="X702" s="28"/>
      <c r="Y702" s="28"/>
      <c r="Z702" s="28"/>
      <c r="AA702" s="28"/>
    </row>
    <row r="703" spans="1:27" ht="15.75" customHeight="1">
      <c r="A703" s="83"/>
      <c r="B703" s="31"/>
      <c r="C703" s="31"/>
      <c r="D703" s="87"/>
      <c r="E703" s="87"/>
      <c r="F703" s="82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8"/>
      <c r="U703" s="28"/>
      <c r="V703" s="28"/>
      <c r="W703" s="28"/>
      <c r="X703" s="28"/>
      <c r="Y703" s="28"/>
      <c r="Z703" s="28"/>
      <c r="AA703" s="28"/>
    </row>
    <row r="704" spans="1:27" ht="15.75" customHeight="1">
      <c r="A704" s="83"/>
      <c r="B704" s="31"/>
      <c r="C704" s="31"/>
      <c r="D704" s="87"/>
      <c r="E704" s="87"/>
      <c r="F704" s="82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8"/>
      <c r="U704" s="28"/>
      <c r="V704" s="28"/>
      <c r="W704" s="28"/>
      <c r="X704" s="28"/>
      <c r="Y704" s="28"/>
      <c r="Z704" s="28"/>
      <c r="AA704" s="28"/>
    </row>
    <row r="705" spans="1:27" ht="15.75" customHeight="1">
      <c r="A705" s="83"/>
      <c r="B705" s="31"/>
      <c r="C705" s="31"/>
      <c r="D705" s="87"/>
      <c r="E705" s="87"/>
      <c r="F705" s="82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8"/>
      <c r="U705" s="28"/>
      <c r="V705" s="28"/>
      <c r="W705" s="28"/>
      <c r="X705" s="28"/>
      <c r="Y705" s="28"/>
      <c r="Z705" s="28"/>
      <c r="AA705" s="28"/>
    </row>
    <row r="706" spans="1:27" ht="15.75" customHeight="1">
      <c r="A706" s="83"/>
      <c r="B706" s="31"/>
      <c r="C706" s="31"/>
      <c r="D706" s="87"/>
      <c r="E706" s="87"/>
      <c r="F706" s="82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8"/>
      <c r="U706" s="28"/>
      <c r="V706" s="28"/>
      <c r="W706" s="28"/>
      <c r="X706" s="28"/>
      <c r="Y706" s="28"/>
      <c r="Z706" s="28"/>
      <c r="AA706" s="28"/>
    </row>
    <row r="707" spans="1:27" ht="15.75" customHeight="1">
      <c r="A707" s="83"/>
      <c r="B707" s="31"/>
      <c r="C707" s="31"/>
      <c r="D707" s="87"/>
      <c r="E707" s="87"/>
      <c r="F707" s="82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8"/>
      <c r="U707" s="28"/>
      <c r="V707" s="28"/>
      <c r="W707" s="28"/>
      <c r="X707" s="28"/>
      <c r="Y707" s="28"/>
      <c r="Z707" s="28"/>
      <c r="AA707" s="28"/>
    </row>
    <row r="708" spans="1:27" ht="15.75" customHeight="1">
      <c r="A708" s="83"/>
      <c r="B708" s="31"/>
      <c r="C708" s="31"/>
      <c r="D708" s="87"/>
      <c r="E708" s="87"/>
      <c r="F708" s="82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8"/>
      <c r="U708" s="28"/>
      <c r="V708" s="28"/>
      <c r="W708" s="28"/>
      <c r="X708" s="28"/>
      <c r="Y708" s="28"/>
      <c r="Z708" s="28"/>
      <c r="AA708" s="28"/>
    </row>
    <row r="709" spans="1:27" ht="15.75" customHeight="1">
      <c r="A709" s="83"/>
      <c r="B709" s="31"/>
      <c r="C709" s="31"/>
      <c r="D709" s="87"/>
      <c r="E709" s="87"/>
      <c r="F709" s="82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8"/>
      <c r="U709" s="28"/>
      <c r="V709" s="28"/>
      <c r="W709" s="28"/>
      <c r="X709" s="28"/>
      <c r="Y709" s="28"/>
      <c r="Z709" s="28"/>
      <c r="AA709" s="28"/>
    </row>
    <row r="710" spans="1:27" ht="15.75" customHeight="1">
      <c r="A710" s="83"/>
      <c r="B710" s="31"/>
      <c r="C710" s="31"/>
      <c r="D710" s="87"/>
      <c r="E710" s="87"/>
      <c r="F710" s="82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8"/>
      <c r="U710" s="28"/>
      <c r="V710" s="28"/>
      <c r="W710" s="28"/>
      <c r="X710" s="28"/>
      <c r="Y710" s="28"/>
      <c r="Z710" s="28"/>
      <c r="AA710" s="28"/>
    </row>
    <row r="711" spans="1:27" ht="15.75" customHeight="1">
      <c r="A711" s="83"/>
      <c r="B711" s="31"/>
      <c r="C711" s="31"/>
      <c r="D711" s="87"/>
      <c r="E711" s="87"/>
      <c r="F711" s="82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8"/>
      <c r="U711" s="28"/>
      <c r="V711" s="28"/>
      <c r="W711" s="28"/>
      <c r="X711" s="28"/>
      <c r="Y711" s="28"/>
      <c r="Z711" s="28"/>
      <c r="AA711" s="28"/>
    </row>
    <row r="712" spans="1:27" ht="15.75" customHeight="1">
      <c r="A712" s="83"/>
      <c r="B712" s="31"/>
      <c r="C712" s="31"/>
      <c r="D712" s="87"/>
      <c r="E712" s="87"/>
      <c r="F712" s="82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8"/>
      <c r="U712" s="28"/>
      <c r="V712" s="28"/>
      <c r="W712" s="28"/>
      <c r="X712" s="28"/>
      <c r="Y712" s="28"/>
      <c r="Z712" s="28"/>
      <c r="AA712" s="28"/>
    </row>
    <row r="713" spans="1:27" ht="15.75" customHeight="1">
      <c r="A713" s="83"/>
      <c r="B713" s="31"/>
      <c r="C713" s="31"/>
      <c r="D713" s="87"/>
      <c r="E713" s="87"/>
      <c r="F713" s="82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8"/>
      <c r="U713" s="28"/>
      <c r="V713" s="28"/>
      <c r="W713" s="28"/>
      <c r="X713" s="28"/>
      <c r="Y713" s="28"/>
      <c r="Z713" s="28"/>
      <c r="AA713" s="28"/>
    </row>
    <row r="714" spans="1:27" ht="15.75" customHeight="1">
      <c r="A714" s="83"/>
      <c r="B714" s="31"/>
      <c r="C714" s="31"/>
      <c r="D714" s="87"/>
      <c r="E714" s="87"/>
      <c r="F714" s="82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8"/>
      <c r="U714" s="28"/>
      <c r="V714" s="28"/>
      <c r="W714" s="28"/>
      <c r="X714" s="28"/>
      <c r="Y714" s="28"/>
      <c r="Z714" s="28"/>
      <c r="AA714" s="28"/>
    </row>
    <row r="715" spans="1:27" ht="15.75" customHeight="1">
      <c r="A715" s="83"/>
      <c r="B715" s="31"/>
      <c r="C715" s="31"/>
      <c r="D715" s="87"/>
      <c r="E715" s="87"/>
      <c r="F715" s="82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8"/>
      <c r="U715" s="28"/>
      <c r="V715" s="28"/>
      <c r="W715" s="28"/>
      <c r="X715" s="28"/>
      <c r="Y715" s="28"/>
      <c r="Z715" s="28"/>
      <c r="AA715" s="28"/>
    </row>
    <row r="716" spans="1:27" ht="15.75" customHeight="1">
      <c r="A716" s="83"/>
      <c r="B716" s="31"/>
      <c r="C716" s="31"/>
      <c r="D716" s="87"/>
      <c r="E716" s="87"/>
      <c r="F716" s="82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8"/>
      <c r="U716" s="28"/>
      <c r="V716" s="28"/>
      <c r="W716" s="28"/>
      <c r="X716" s="28"/>
      <c r="Y716" s="28"/>
      <c r="Z716" s="28"/>
      <c r="AA716" s="28"/>
    </row>
    <row r="717" spans="1:27" ht="15.75" customHeight="1">
      <c r="A717" s="83"/>
      <c r="B717" s="31"/>
      <c r="C717" s="31"/>
      <c r="D717" s="87"/>
      <c r="E717" s="87"/>
      <c r="F717" s="82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8"/>
      <c r="U717" s="28"/>
      <c r="V717" s="28"/>
      <c r="W717" s="28"/>
      <c r="X717" s="28"/>
      <c r="Y717" s="28"/>
      <c r="Z717" s="28"/>
      <c r="AA717" s="28"/>
    </row>
    <row r="718" spans="1:27" ht="15.75" customHeight="1">
      <c r="A718" s="83"/>
      <c r="B718" s="31"/>
      <c r="C718" s="31"/>
      <c r="D718" s="87"/>
      <c r="E718" s="87"/>
      <c r="F718" s="82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8"/>
      <c r="U718" s="28"/>
      <c r="V718" s="28"/>
      <c r="W718" s="28"/>
      <c r="X718" s="28"/>
      <c r="Y718" s="28"/>
      <c r="Z718" s="28"/>
      <c r="AA718" s="28"/>
    </row>
    <row r="719" spans="1:27" ht="15.75" customHeight="1">
      <c r="A719" s="83"/>
      <c r="B719" s="31"/>
      <c r="C719" s="31"/>
      <c r="D719" s="87"/>
      <c r="E719" s="87"/>
      <c r="F719" s="82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8"/>
      <c r="U719" s="28"/>
      <c r="V719" s="28"/>
      <c r="W719" s="28"/>
      <c r="X719" s="28"/>
      <c r="Y719" s="28"/>
      <c r="Z719" s="28"/>
      <c r="AA719" s="28"/>
    </row>
    <row r="720" spans="1:27" ht="15.75" customHeight="1">
      <c r="A720" s="83"/>
      <c r="B720" s="31"/>
      <c r="C720" s="31"/>
      <c r="D720" s="87"/>
      <c r="E720" s="87"/>
      <c r="F720" s="82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8"/>
      <c r="U720" s="28"/>
      <c r="V720" s="28"/>
      <c r="W720" s="28"/>
      <c r="X720" s="28"/>
      <c r="Y720" s="28"/>
      <c r="Z720" s="28"/>
      <c r="AA720" s="28"/>
    </row>
    <row r="721" spans="1:27" ht="15.75" customHeight="1">
      <c r="A721" s="83"/>
      <c r="B721" s="31"/>
      <c r="C721" s="31"/>
      <c r="D721" s="87"/>
      <c r="E721" s="87"/>
      <c r="F721" s="82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8"/>
      <c r="U721" s="28"/>
      <c r="V721" s="28"/>
      <c r="W721" s="28"/>
      <c r="X721" s="28"/>
      <c r="Y721" s="28"/>
      <c r="Z721" s="28"/>
      <c r="AA721" s="28"/>
    </row>
    <row r="722" spans="1:27" ht="15.75" customHeight="1">
      <c r="A722" s="83"/>
      <c r="B722" s="31"/>
      <c r="C722" s="31"/>
      <c r="D722" s="87"/>
      <c r="E722" s="87"/>
      <c r="F722" s="82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8"/>
      <c r="U722" s="28"/>
      <c r="V722" s="28"/>
      <c r="W722" s="28"/>
      <c r="X722" s="28"/>
      <c r="Y722" s="28"/>
      <c r="Z722" s="28"/>
      <c r="AA722" s="28"/>
    </row>
    <row r="723" spans="1:27" ht="15.75" customHeight="1">
      <c r="A723" s="83"/>
      <c r="B723" s="31"/>
      <c r="C723" s="31"/>
      <c r="D723" s="87"/>
      <c r="E723" s="87"/>
      <c r="F723" s="82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8"/>
      <c r="U723" s="28"/>
      <c r="V723" s="28"/>
      <c r="W723" s="28"/>
      <c r="X723" s="28"/>
      <c r="Y723" s="28"/>
      <c r="Z723" s="28"/>
      <c r="AA723" s="28"/>
    </row>
    <row r="724" spans="1:27" ht="15.75" customHeight="1">
      <c r="A724" s="83"/>
      <c r="B724" s="31"/>
      <c r="C724" s="31"/>
      <c r="D724" s="87"/>
      <c r="E724" s="87"/>
      <c r="F724" s="82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8"/>
      <c r="U724" s="28"/>
      <c r="V724" s="28"/>
      <c r="W724" s="28"/>
      <c r="X724" s="28"/>
      <c r="Y724" s="28"/>
      <c r="Z724" s="28"/>
      <c r="AA724" s="28"/>
    </row>
    <row r="725" spans="1:27" ht="15.75" customHeight="1">
      <c r="A725" s="83"/>
      <c r="B725" s="31"/>
      <c r="C725" s="31"/>
      <c r="D725" s="87"/>
      <c r="E725" s="87"/>
      <c r="F725" s="82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8"/>
      <c r="U725" s="28"/>
      <c r="V725" s="28"/>
      <c r="W725" s="28"/>
      <c r="X725" s="28"/>
      <c r="Y725" s="28"/>
      <c r="Z725" s="28"/>
      <c r="AA725" s="28"/>
    </row>
    <row r="726" spans="1:27" ht="15.75" customHeight="1">
      <c r="A726" s="83"/>
      <c r="B726" s="31"/>
      <c r="C726" s="31"/>
      <c r="D726" s="87"/>
      <c r="E726" s="87"/>
      <c r="F726" s="82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8"/>
      <c r="U726" s="28"/>
      <c r="V726" s="28"/>
      <c r="W726" s="28"/>
      <c r="X726" s="28"/>
      <c r="Y726" s="28"/>
      <c r="Z726" s="28"/>
      <c r="AA726" s="28"/>
    </row>
    <row r="727" spans="1:27" ht="15.75" customHeight="1">
      <c r="A727" s="83"/>
      <c r="B727" s="31"/>
      <c r="C727" s="31"/>
      <c r="D727" s="87"/>
      <c r="E727" s="87"/>
      <c r="F727" s="82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8"/>
      <c r="U727" s="28"/>
      <c r="V727" s="28"/>
      <c r="W727" s="28"/>
      <c r="X727" s="28"/>
      <c r="Y727" s="28"/>
      <c r="Z727" s="28"/>
      <c r="AA727" s="28"/>
    </row>
    <row r="728" spans="1:27" ht="15.75" customHeight="1">
      <c r="A728" s="83"/>
      <c r="B728" s="31"/>
      <c r="C728" s="31"/>
      <c r="D728" s="87"/>
      <c r="E728" s="87"/>
      <c r="F728" s="82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8"/>
      <c r="U728" s="28"/>
      <c r="V728" s="28"/>
      <c r="W728" s="28"/>
      <c r="X728" s="28"/>
      <c r="Y728" s="28"/>
      <c r="Z728" s="28"/>
      <c r="AA728" s="28"/>
    </row>
    <row r="729" spans="1:27" ht="15.75" customHeight="1">
      <c r="A729" s="83"/>
      <c r="B729" s="31"/>
      <c r="C729" s="31"/>
      <c r="D729" s="87"/>
      <c r="E729" s="87"/>
      <c r="F729" s="82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8"/>
      <c r="U729" s="28"/>
      <c r="V729" s="28"/>
      <c r="W729" s="28"/>
      <c r="X729" s="28"/>
      <c r="Y729" s="28"/>
      <c r="Z729" s="28"/>
      <c r="AA729" s="28"/>
    </row>
    <row r="730" spans="1:27" ht="15.75" customHeight="1">
      <c r="A730" s="83"/>
      <c r="B730" s="31"/>
      <c r="C730" s="31"/>
      <c r="D730" s="87"/>
      <c r="E730" s="87"/>
      <c r="F730" s="82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8"/>
      <c r="U730" s="28"/>
      <c r="V730" s="28"/>
      <c r="W730" s="28"/>
      <c r="X730" s="28"/>
      <c r="Y730" s="28"/>
      <c r="Z730" s="28"/>
      <c r="AA730" s="28"/>
    </row>
    <row r="731" spans="1:27" ht="15.75" customHeight="1">
      <c r="A731" s="83"/>
      <c r="B731" s="31"/>
      <c r="C731" s="31"/>
      <c r="D731" s="87"/>
      <c r="E731" s="87"/>
      <c r="F731" s="82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8"/>
      <c r="U731" s="28"/>
      <c r="V731" s="28"/>
      <c r="W731" s="28"/>
      <c r="X731" s="28"/>
      <c r="Y731" s="28"/>
      <c r="Z731" s="28"/>
      <c r="AA731" s="28"/>
    </row>
    <row r="732" spans="1:27" ht="15.75" customHeight="1">
      <c r="A732" s="83"/>
      <c r="B732" s="31"/>
      <c r="C732" s="31"/>
      <c r="D732" s="87"/>
      <c r="E732" s="87"/>
      <c r="F732" s="82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8"/>
      <c r="U732" s="28"/>
      <c r="V732" s="28"/>
      <c r="W732" s="28"/>
      <c r="X732" s="28"/>
      <c r="Y732" s="28"/>
      <c r="Z732" s="28"/>
      <c r="AA732" s="28"/>
    </row>
    <row r="733" spans="1:27" ht="15.75" customHeight="1">
      <c r="A733" s="83"/>
      <c r="B733" s="31"/>
      <c r="C733" s="31"/>
      <c r="D733" s="87"/>
      <c r="E733" s="87"/>
      <c r="F733" s="82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8"/>
      <c r="U733" s="28"/>
      <c r="V733" s="28"/>
      <c r="W733" s="28"/>
      <c r="X733" s="28"/>
      <c r="Y733" s="28"/>
      <c r="Z733" s="28"/>
      <c r="AA733" s="28"/>
    </row>
    <row r="734" spans="1:27" ht="15.75" customHeight="1">
      <c r="A734" s="83"/>
      <c r="B734" s="31"/>
      <c r="C734" s="31"/>
      <c r="D734" s="87"/>
      <c r="E734" s="87"/>
      <c r="F734" s="82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8"/>
      <c r="U734" s="28"/>
      <c r="V734" s="28"/>
      <c r="W734" s="28"/>
      <c r="X734" s="28"/>
      <c r="Y734" s="28"/>
      <c r="Z734" s="28"/>
      <c r="AA734" s="28"/>
    </row>
    <row r="735" spans="1:27" ht="15.75" customHeight="1">
      <c r="A735" s="83"/>
      <c r="B735" s="31"/>
      <c r="C735" s="31"/>
      <c r="D735" s="87"/>
      <c r="E735" s="87"/>
      <c r="F735" s="82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8"/>
      <c r="U735" s="28"/>
      <c r="V735" s="28"/>
      <c r="W735" s="28"/>
      <c r="X735" s="28"/>
      <c r="Y735" s="28"/>
      <c r="Z735" s="28"/>
      <c r="AA735" s="28"/>
    </row>
    <row r="736" spans="1:27" ht="15.75" customHeight="1">
      <c r="A736" s="83"/>
      <c r="B736" s="31"/>
      <c r="C736" s="31"/>
      <c r="D736" s="87"/>
      <c r="E736" s="87"/>
      <c r="F736" s="82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8"/>
      <c r="U736" s="28"/>
      <c r="V736" s="28"/>
      <c r="W736" s="28"/>
      <c r="X736" s="28"/>
      <c r="Y736" s="28"/>
      <c r="Z736" s="28"/>
      <c r="AA736" s="28"/>
    </row>
    <row r="737" spans="1:27" ht="15.75" customHeight="1">
      <c r="A737" s="83"/>
      <c r="B737" s="31"/>
      <c r="C737" s="31"/>
      <c r="D737" s="87"/>
      <c r="E737" s="87"/>
      <c r="F737" s="82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8"/>
      <c r="U737" s="28"/>
      <c r="V737" s="28"/>
      <c r="W737" s="28"/>
      <c r="X737" s="28"/>
      <c r="Y737" s="28"/>
      <c r="Z737" s="28"/>
      <c r="AA737" s="28"/>
    </row>
    <row r="738" spans="1:27" ht="15.75" customHeight="1">
      <c r="A738" s="83"/>
      <c r="B738" s="31"/>
      <c r="C738" s="31"/>
      <c r="D738" s="87"/>
      <c r="E738" s="87"/>
      <c r="F738" s="82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8"/>
      <c r="U738" s="28"/>
      <c r="V738" s="28"/>
      <c r="W738" s="28"/>
      <c r="X738" s="28"/>
      <c r="Y738" s="28"/>
      <c r="Z738" s="28"/>
      <c r="AA738" s="28"/>
    </row>
    <row r="739" spans="1:27" ht="15.75" customHeight="1">
      <c r="A739" s="83"/>
      <c r="B739" s="31"/>
      <c r="C739" s="31"/>
      <c r="D739" s="87"/>
      <c r="E739" s="87"/>
      <c r="F739" s="82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8"/>
      <c r="U739" s="28"/>
      <c r="V739" s="28"/>
      <c r="W739" s="28"/>
      <c r="X739" s="28"/>
      <c r="Y739" s="28"/>
      <c r="Z739" s="28"/>
      <c r="AA739" s="28"/>
    </row>
    <row r="740" spans="1:27" ht="15.75" customHeight="1">
      <c r="A740" s="83"/>
      <c r="B740" s="31"/>
      <c r="C740" s="31"/>
      <c r="D740" s="87"/>
      <c r="E740" s="87"/>
      <c r="F740" s="82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8"/>
      <c r="U740" s="28"/>
      <c r="V740" s="28"/>
      <c r="W740" s="28"/>
      <c r="X740" s="28"/>
      <c r="Y740" s="28"/>
      <c r="Z740" s="28"/>
      <c r="AA740" s="28"/>
    </row>
    <row r="741" spans="1:27" ht="15.75" customHeight="1">
      <c r="A741" s="83"/>
      <c r="B741" s="31"/>
      <c r="C741" s="31"/>
      <c r="D741" s="87"/>
      <c r="E741" s="87"/>
      <c r="F741" s="82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8"/>
      <c r="U741" s="28"/>
      <c r="V741" s="28"/>
      <c r="W741" s="28"/>
      <c r="X741" s="28"/>
      <c r="Y741" s="28"/>
      <c r="Z741" s="28"/>
      <c r="AA741" s="28"/>
    </row>
    <row r="742" spans="1:27" ht="15.75" customHeight="1">
      <c r="A742" s="83"/>
      <c r="B742" s="31"/>
      <c r="C742" s="31"/>
      <c r="D742" s="87"/>
      <c r="E742" s="87"/>
      <c r="F742" s="82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8"/>
      <c r="U742" s="28"/>
      <c r="V742" s="28"/>
      <c r="W742" s="28"/>
      <c r="X742" s="28"/>
      <c r="Y742" s="28"/>
      <c r="Z742" s="28"/>
      <c r="AA742" s="28"/>
    </row>
    <row r="743" spans="1:27" ht="15.75" customHeight="1">
      <c r="A743" s="83"/>
      <c r="B743" s="31"/>
      <c r="C743" s="31"/>
      <c r="D743" s="87"/>
      <c r="E743" s="87"/>
      <c r="F743" s="82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8"/>
      <c r="U743" s="28"/>
      <c r="V743" s="28"/>
      <c r="W743" s="28"/>
      <c r="X743" s="28"/>
      <c r="Y743" s="28"/>
      <c r="Z743" s="28"/>
      <c r="AA743" s="28"/>
    </row>
    <row r="744" spans="1:27" ht="15.75" customHeight="1">
      <c r="A744" s="83"/>
      <c r="B744" s="31"/>
      <c r="C744" s="31"/>
      <c r="D744" s="87"/>
      <c r="E744" s="87"/>
      <c r="F744" s="82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8"/>
      <c r="U744" s="28"/>
      <c r="V744" s="28"/>
      <c r="W744" s="28"/>
      <c r="X744" s="28"/>
      <c r="Y744" s="28"/>
      <c r="Z744" s="28"/>
      <c r="AA744" s="28"/>
    </row>
    <row r="745" spans="1:27" ht="15.75" customHeight="1">
      <c r="A745" s="83"/>
      <c r="B745" s="31"/>
      <c r="C745" s="31"/>
      <c r="D745" s="87"/>
      <c r="E745" s="87"/>
      <c r="F745" s="82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8"/>
      <c r="U745" s="28"/>
      <c r="V745" s="28"/>
      <c r="W745" s="28"/>
      <c r="X745" s="28"/>
      <c r="Y745" s="28"/>
      <c r="Z745" s="28"/>
      <c r="AA745" s="28"/>
    </row>
    <row r="746" spans="1:27" ht="15.75" customHeight="1">
      <c r="A746" s="83"/>
      <c r="B746" s="31"/>
      <c r="C746" s="31"/>
      <c r="D746" s="87"/>
      <c r="E746" s="87"/>
      <c r="F746" s="82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8"/>
      <c r="U746" s="28"/>
      <c r="V746" s="28"/>
      <c r="W746" s="28"/>
      <c r="X746" s="28"/>
      <c r="Y746" s="28"/>
      <c r="Z746" s="28"/>
      <c r="AA746" s="28"/>
    </row>
    <row r="747" spans="1:27" ht="15.75" customHeight="1">
      <c r="A747" s="83"/>
      <c r="B747" s="31"/>
      <c r="C747" s="31"/>
      <c r="D747" s="87"/>
      <c r="E747" s="87"/>
      <c r="F747" s="82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8"/>
      <c r="U747" s="28"/>
      <c r="V747" s="28"/>
      <c r="W747" s="28"/>
      <c r="X747" s="28"/>
      <c r="Y747" s="28"/>
      <c r="Z747" s="28"/>
      <c r="AA747" s="28"/>
    </row>
    <row r="748" spans="1:27" ht="15.75" customHeight="1">
      <c r="A748" s="83"/>
      <c r="B748" s="31"/>
      <c r="C748" s="31"/>
      <c r="D748" s="87"/>
      <c r="E748" s="87"/>
      <c r="F748" s="82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8"/>
      <c r="U748" s="28"/>
      <c r="V748" s="28"/>
      <c r="W748" s="28"/>
      <c r="X748" s="28"/>
      <c r="Y748" s="28"/>
      <c r="Z748" s="28"/>
      <c r="AA748" s="28"/>
    </row>
    <row r="749" spans="1:27" ht="15.75" customHeight="1">
      <c r="A749" s="83"/>
      <c r="B749" s="31"/>
      <c r="C749" s="31"/>
      <c r="D749" s="87"/>
      <c r="E749" s="87"/>
      <c r="F749" s="82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8"/>
      <c r="U749" s="28"/>
      <c r="V749" s="28"/>
      <c r="W749" s="28"/>
      <c r="X749" s="28"/>
      <c r="Y749" s="28"/>
      <c r="Z749" s="28"/>
      <c r="AA749" s="28"/>
    </row>
    <row r="750" spans="1:27" ht="15.75" customHeight="1">
      <c r="A750" s="83"/>
      <c r="B750" s="31"/>
      <c r="C750" s="31"/>
      <c r="D750" s="87"/>
      <c r="E750" s="87"/>
      <c r="F750" s="82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8"/>
      <c r="U750" s="28"/>
      <c r="V750" s="28"/>
      <c r="W750" s="28"/>
      <c r="X750" s="28"/>
      <c r="Y750" s="28"/>
      <c r="Z750" s="28"/>
      <c r="AA750" s="28"/>
    </row>
    <row r="751" spans="1:27" ht="15.75" customHeight="1">
      <c r="A751" s="83"/>
      <c r="B751" s="31"/>
      <c r="C751" s="31"/>
      <c r="D751" s="87"/>
      <c r="E751" s="87"/>
      <c r="F751" s="82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8"/>
      <c r="U751" s="28"/>
      <c r="V751" s="28"/>
      <c r="W751" s="28"/>
      <c r="X751" s="28"/>
      <c r="Y751" s="28"/>
      <c r="Z751" s="28"/>
      <c r="AA751" s="28"/>
    </row>
    <row r="752" spans="1:27" ht="15.75" customHeight="1">
      <c r="A752" s="83"/>
      <c r="B752" s="31"/>
      <c r="C752" s="31"/>
      <c r="D752" s="87"/>
      <c r="E752" s="87"/>
      <c r="F752" s="82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8"/>
      <c r="U752" s="28"/>
      <c r="V752" s="28"/>
      <c r="W752" s="28"/>
      <c r="X752" s="28"/>
      <c r="Y752" s="28"/>
      <c r="Z752" s="28"/>
      <c r="AA752" s="28"/>
    </row>
    <row r="753" spans="1:27" ht="15.75" customHeight="1">
      <c r="A753" s="83"/>
      <c r="B753" s="31"/>
      <c r="C753" s="31"/>
      <c r="D753" s="87"/>
      <c r="E753" s="87"/>
      <c r="F753" s="82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8"/>
      <c r="U753" s="28"/>
      <c r="V753" s="28"/>
      <c r="W753" s="28"/>
      <c r="X753" s="28"/>
      <c r="Y753" s="28"/>
      <c r="Z753" s="28"/>
      <c r="AA753" s="28"/>
    </row>
    <row r="754" spans="1:27" ht="15.75" customHeight="1">
      <c r="A754" s="83"/>
      <c r="B754" s="31"/>
      <c r="C754" s="31"/>
      <c r="D754" s="87"/>
      <c r="E754" s="87"/>
      <c r="F754" s="82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8"/>
      <c r="U754" s="28"/>
      <c r="V754" s="28"/>
      <c r="W754" s="28"/>
      <c r="X754" s="28"/>
      <c r="Y754" s="28"/>
      <c r="Z754" s="28"/>
      <c r="AA754" s="28"/>
    </row>
    <row r="755" spans="1:27" ht="15.75" customHeight="1">
      <c r="A755" s="83"/>
      <c r="B755" s="31"/>
      <c r="C755" s="31"/>
      <c r="D755" s="87"/>
      <c r="E755" s="87"/>
      <c r="F755" s="82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8"/>
      <c r="U755" s="28"/>
      <c r="V755" s="28"/>
      <c r="W755" s="28"/>
      <c r="X755" s="28"/>
      <c r="Y755" s="28"/>
      <c r="Z755" s="28"/>
      <c r="AA755" s="28"/>
    </row>
    <row r="756" spans="1:27" ht="15.75" customHeight="1">
      <c r="A756" s="83"/>
      <c r="B756" s="31"/>
      <c r="C756" s="31"/>
      <c r="D756" s="87"/>
      <c r="E756" s="87"/>
      <c r="F756" s="82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8"/>
      <c r="U756" s="28"/>
      <c r="V756" s="28"/>
      <c r="W756" s="28"/>
      <c r="X756" s="28"/>
      <c r="Y756" s="28"/>
      <c r="Z756" s="28"/>
      <c r="AA756" s="28"/>
    </row>
    <row r="757" spans="1:27" ht="15.75" customHeight="1">
      <c r="A757" s="83"/>
      <c r="B757" s="31"/>
      <c r="C757" s="31"/>
      <c r="D757" s="87"/>
      <c r="E757" s="87"/>
      <c r="F757" s="82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8"/>
      <c r="U757" s="28"/>
      <c r="V757" s="28"/>
      <c r="W757" s="28"/>
      <c r="X757" s="28"/>
      <c r="Y757" s="28"/>
      <c r="Z757" s="28"/>
      <c r="AA757" s="28"/>
    </row>
    <row r="758" spans="1:27" ht="15.75" customHeight="1">
      <c r="A758" s="83"/>
      <c r="B758" s="31"/>
      <c r="C758" s="31"/>
      <c r="D758" s="87"/>
      <c r="E758" s="87"/>
      <c r="F758" s="82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8"/>
      <c r="U758" s="28"/>
      <c r="V758" s="28"/>
      <c r="W758" s="28"/>
      <c r="X758" s="28"/>
      <c r="Y758" s="28"/>
      <c r="Z758" s="28"/>
      <c r="AA758" s="28"/>
    </row>
    <row r="759" spans="1:27" ht="15.75" customHeight="1">
      <c r="A759" s="83"/>
      <c r="B759" s="31"/>
      <c r="C759" s="31"/>
      <c r="D759" s="87"/>
      <c r="E759" s="87"/>
      <c r="F759" s="82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8"/>
      <c r="U759" s="28"/>
      <c r="V759" s="28"/>
      <c r="W759" s="28"/>
      <c r="X759" s="28"/>
      <c r="Y759" s="28"/>
      <c r="Z759" s="28"/>
      <c r="AA759" s="28"/>
    </row>
    <row r="760" spans="1:27" ht="15.75" customHeight="1">
      <c r="A760" s="83"/>
      <c r="B760" s="31"/>
      <c r="C760" s="31"/>
      <c r="D760" s="87"/>
      <c r="E760" s="87"/>
      <c r="F760" s="82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8"/>
      <c r="U760" s="28"/>
      <c r="V760" s="28"/>
      <c r="W760" s="28"/>
      <c r="X760" s="28"/>
      <c r="Y760" s="28"/>
      <c r="Z760" s="28"/>
      <c r="AA760" s="28"/>
    </row>
    <row r="761" spans="1:27" ht="15.75" customHeight="1">
      <c r="A761" s="83"/>
      <c r="B761" s="31"/>
      <c r="C761" s="31"/>
      <c r="D761" s="87"/>
      <c r="E761" s="87"/>
      <c r="F761" s="82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8"/>
      <c r="U761" s="28"/>
      <c r="V761" s="28"/>
      <c r="W761" s="28"/>
      <c r="X761" s="28"/>
      <c r="Y761" s="28"/>
      <c r="Z761" s="28"/>
      <c r="AA761" s="28"/>
    </row>
    <row r="762" spans="1:27" ht="15.75" customHeight="1">
      <c r="A762" s="83"/>
      <c r="B762" s="31"/>
      <c r="C762" s="31"/>
      <c r="D762" s="87"/>
      <c r="E762" s="87"/>
      <c r="F762" s="82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8"/>
      <c r="U762" s="28"/>
      <c r="V762" s="28"/>
      <c r="W762" s="28"/>
      <c r="X762" s="28"/>
      <c r="Y762" s="28"/>
      <c r="Z762" s="28"/>
      <c r="AA762" s="28"/>
    </row>
    <row r="763" spans="1:27" ht="15.75" customHeight="1">
      <c r="A763" s="83"/>
      <c r="B763" s="31"/>
      <c r="C763" s="31"/>
      <c r="D763" s="87"/>
      <c r="E763" s="87"/>
      <c r="F763" s="82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8"/>
      <c r="U763" s="28"/>
      <c r="V763" s="28"/>
      <c r="W763" s="28"/>
      <c r="X763" s="28"/>
      <c r="Y763" s="28"/>
      <c r="Z763" s="28"/>
      <c r="AA763" s="28"/>
    </row>
    <row r="764" spans="1:27" ht="15.75" customHeight="1">
      <c r="A764" s="83"/>
      <c r="B764" s="31"/>
      <c r="C764" s="31"/>
      <c r="D764" s="87"/>
      <c r="E764" s="87"/>
      <c r="F764" s="82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8"/>
      <c r="U764" s="28"/>
      <c r="V764" s="28"/>
      <c r="W764" s="28"/>
      <c r="X764" s="28"/>
      <c r="Y764" s="28"/>
      <c r="Z764" s="28"/>
      <c r="AA764" s="28"/>
    </row>
    <row r="765" spans="1:27" ht="15.75" customHeight="1">
      <c r="A765" s="83"/>
      <c r="B765" s="31"/>
      <c r="C765" s="31"/>
      <c r="D765" s="87"/>
      <c r="E765" s="87"/>
      <c r="F765" s="82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8"/>
      <c r="U765" s="28"/>
      <c r="V765" s="28"/>
      <c r="W765" s="28"/>
      <c r="X765" s="28"/>
      <c r="Y765" s="28"/>
      <c r="Z765" s="28"/>
      <c r="AA765" s="28"/>
    </row>
    <row r="766" spans="1:27" ht="15.75" customHeight="1">
      <c r="A766" s="83"/>
      <c r="B766" s="31"/>
      <c r="C766" s="31"/>
      <c r="D766" s="87"/>
      <c r="E766" s="87"/>
      <c r="F766" s="82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8"/>
      <c r="U766" s="28"/>
      <c r="V766" s="28"/>
      <c r="W766" s="28"/>
      <c r="X766" s="28"/>
      <c r="Y766" s="28"/>
      <c r="Z766" s="28"/>
      <c r="AA766" s="28"/>
    </row>
    <row r="767" spans="1:27" ht="15.75" customHeight="1">
      <c r="A767" s="83"/>
      <c r="B767" s="31"/>
      <c r="C767" s="31"/>
      <c r="D767" s="87"/>
      <c r="E767" s="87"/>
      <c r="F767" s="82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8"/>
      <c r="U767" s="28"/>
      <c r="V767" s="28"/>
      <c r="W767" s="28"/>
      <c r="X767" s="28"/>
      <c r="Y767" s="28"/>
      <c r="Z767" s="28"/>
      <c r="AA767" s="28"/>
    </row>
    <row r="768" spans="1:27" ht="15.75" customHeight="1">
      <c r="A768" s="83"/>
      <c r="B768" s="31"/>
      <c r="C768" s="31"/>
      <c r="D768" s="87"/>
      <c r="E768" s="87"/>
      <c r="F768" s="82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8"/>
      <c r="U768" s="28"/>
      <c r="V768" s="28"/>
      <c r="W768" s="28"/>
      <c r="X768" s="28"/>
      <c r="Y768" s="28"/>
      <c r="Z768" s="28"/>
      <c r="AA768" s="28"/>
    </row>
    <row r="769" spans="1:27" ht="15.75" customHeight="1">
      <c r="A769" s="83"/>
      <c r="B769" s="31"/>
      <c r="C769" s="31"/>
      <c r="D769" s="87"/>
      <c r="E769" s="87"/>
      <c r="F769" s="82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8"/>
      <c r="U769" s="28"/>
      <c r="V769" s="28"/>
      <c r="W769" s="28"/>
      <c r="X769" s="28"/>
      <c r="Y769" s="28"/>
      <c r="Z769" s="28"/>
      <c r="AA769" s="28"/>
    </row>
    <row r="770" spans="1:27" ht="15.75" customHeight="1">
      <c r="A770" s="83"/>
      <c r="B770" s="31"/>
      <c r="C770" s="31"/>
      <c r="D770" s="87"/>
      <c r="E770" s="87"/>
      <c r="F770" s="82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8"/>
      <c r="U770" s="28"/>
      <c r="V770" s="28"/>
      <c r="W770" s="28"/>
      <c r="X770" s="28"/>
      <c r="Y770" s="28"/>
      <c r="Z770" s="28"/>
      <c r="AA770" s="28"/>
    </row>
    <row r="771" spans="1:27" ht="15.75" customHeight="1">
      <c r="A771" s="83"/>
      <c r="B771" s="31"/>
      <c r="C771" s="31"/>
      <c r="D771" s="87"/>
      <c r="E771" s="87"/>
      <c r="F771" s="82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8"/>
      <c r="U771" s="28"/>
      <c r="V771" s="28"/>
      <c r="W771" s="28"/>
      <c r="X771" s="28"/>
      <c r="Y771" s="28"/>
      <c r="Z771" s="28"/>
      <c r="AA771" s="28"/>
    </row>
    <row r="772" spans="1:27" ht="15.75" customHeight="1">
      <c r="A772" s="83"/>
      <c r="B772" s="31"/>
      <c r="C772" s="31"/>
      <c r="D772" s="87"/>
      <c r="E772" s="87"/>
      <c r="F772" s="82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8"/>
      <c r="U772" s="28"/>
      <c r="V772" s="28"/>
      <c r="W772" s="28"/>
      <c r="X772" s="28"/>
      <c r="Y772" s="28"/>
      <c r="Z772" s="28"/>
      <c r="AA772" s="28"/>
    </row>
    <row r="773" spans="1:27" ht="15.75" customHeight="1">
      <c r="A773" s="83"/>
      <c r="B773" s="31"/>
      <c r="C773" s="31"/>
      <c r="D773" s="87"/>
      <c r="E773" s="87"/>
      <c r="F773" s="82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8"/>
      <c r="U773" s="28"/>
      <c r="V773" s="28"/>
      <c r="W773" s="28"/>
      <c r="X773" s="28"/>
      <c r="Y773" s="28"/>
      <c r="Z773" s="28"/>
      <c r="AA773" s="28"/>
    </row>
    <row r="774" spans="1:27" ht="15.75" customHeight="1">
      <c r="A774" s="83"/>
      <c r="B774" s="31"/>
      <c r="C774" s="31"/>
      <c r="D774" s="87"/>
      <c r="E774" s="87"/>
      <c r="F774" s="82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8"/>
      <c r="U774" s="28"/>
      <c r="V774" s="28"/>
      <c r="W774" s="28"/>
      <c r="X774" s="28"/>
      <c r="Y774" s="28"/>
      <c r="Z774" s="28"/>
      <c r="AA774" s="28"/>
    </row>
    <row r="775" spans="1:27" ht="15.75" customHeight="1">
      <c r="A775" s="83"/>
      <c r="B775" s="31"/>
      <c r="C775" s="31"/>
      <c r="D775" s="87"/>
      <c r="E775" s="87"/>
      <c r="F775" s="82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8"/>
      <c r="U775" s="28"/>
      <c r="V775" s="28"/>
      <c r="W775" s="28"/>
      <c r="X775" s="28"/>
      <c r="Y775" s="28"/>
      <c r="Z775" s="28"/>
      <c r="AA775" s="28"/>
    </row>
    <row r="776" spans="1:27" ht="15.75" customHeight="1">
      <c r="A776" s="83"/>
      <c r="B776" s="31"/>
      <c r="C776" s="31"/>
      <c r="D776" s="87"/>
      <c r="E776" s="87"/>
      <c r="F776" s="82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8"/>
      <c r="U776" s="28"/>
      <c r="V776" s="28"/>
      <c r="W776" s="28"/>
      <c r="X776" s="28"/>
      <c r="Y776" s="28"/>
      <c r="Z776" s="28"/>
      <c r="AA776" s="28"/>
    </row>
    <row r="777" spans="1:27" ht="15.75" customHeight="1">
      <c r="A777" s="83"/>
      <c r="B777" s="31"/>
      <c r="C777" s="31"/>
      <c r="D777" s="87"/>
      <c r="E777" s="87"/>
      <c r="F777" s="82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8"/>
      <c r="U777" s="28"/>
      <c r="V777" s="28"/>
      <c r="W777" s="28"/>
      <c r="X777" s="28"/>
      <c r="Y777" s="28"/>
      <c r="Z777" s="28"/>
      <c r="AA777" s="28"/>
    </row>
    <row r="778" spans="1:27" ht="15.75" customHeight="1">
      <c r="A778" s="83"/>
      <c r="B778" s="31"/>
      <c r="C778" s="31"/>
      <c r="D778" s="87"/>
      <c r="E778" s="87"/>
      <c r="F778" s="82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8"/>
      <c r="U778" s="28"/>
      <c r="V778" s="28"/>
      <c r="W778" s="28"/>
      <c r="X778" s="28"/>
      <c r="Y778" s="28"/>
      <c r="Z778" s="28"/>
      <c r="AA778" s="28"/>
    </row>
    <row r="779" spans="1:27" ht="15.75" customHeight="1">
      <c r="A779" s="83"/>
      <c r="B779" s="31"/>
      <c r="C779" s="31"/>
      <c r="D779" s="87"/>
      <c r="E779" s="87"/>
      <c r="F779" s="82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8"/>
      <c r="U779" s="28"/>
      <c r="V779" s="28"/>
      <c r="W779" s="28"/>
      <c r="X779" s="28"/>
      <c r="Y779" s="28"/>
      <c r="Z779" s="28"/>
      <c r="AA779" s="28"/>
    </row>
    <row r="780" spans="1:27" ht="15.75" customHeight="1">
      <c r="A780" s="83"/>
      <c r="B780" s="31"/>
      <c r="C780" s="31"/>
      <c r="D780" s="87"/>
      <c r="E780" s="87"/>
      <c r="F780" s="82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8"/>
      <c r="U780" s="28"/>
      <c r="V780" s="28"/>
      <c r="W780" s="28"/>
      <c r="X780" s="28"/>
      <c r="Y780" s="28"/>
      <c r="Z780" s="28"/>
      <c r="AA780" s="28"/>
    </row>
    <row r="781" spans="1:27" ht="15.75" customHeight="1">
      <c r="A781" s="83"/>
      <c r="B781" s="31"/>
      <c r="C781" s="31"/>
      <c r="D781" s="87"/>
      <c r="E781" s="87"/>
      <c r="F781" s="82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8"/>
      <c r="U781" s="28"/>
      <c r="V781" s="28"/>
      <c r="W781" s="28"/>
      <c r="X781" s="28"/>
      <c r="Y781" s="28"/>
      <c r="Z781" s="28"/>
      <c r="AA781" s="28"/>
    </row>
    <row r="782" spans="1:27" ht="15.75" customHeight="1">
      <c r="A782" s="83"/>
      <c r="B782" s="31"/>
      <c r="C782" s="31"/>
      <c r="D782" s="87"/>
      <c r="E782" s="87"/>
      <c r="F782" s="82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8"/>
      <c r="U782" s="28"/>
      <c r="V782" s="28"/>
      <c r="W782" s="28"/>
      <c r="X782" s="28"/>
      <c r="Y782" s="28"/>
      <c r="Z782" s="28"/>
      <c r="AA782" s="28"/>
    </row>
    <row r="783" spans="1:27" ht="15.75" customHeight="1">
      <c r="A783" s="83"/>
      <c r="B783" s="31"/>
      <c r="C783" s="31"/>
      <c r="D783" s="87"/>
      <c r="E783" s="87"/>
      <c r="F783" s="82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8"/>
      <c r="U783" s="28"/>
      <c r="V783" s="28"/>
      <c r="W783" s="28"/>
      <c r="X783" s="28"/>
      <c r="Y783" s="28"/>
      <c r="Z783" s="28"/>
      <c r="AA783" s="28"/>
    </row>
    <row r="784" spans="1:27" ht="15.75" customHeight="1">
      <c r="A784" s="83"/>
      <c r="B784" s="31"/>
      <c r="C784" s="31"/>
      <c r="D784" s="87"/>
      <c r="E784" s="87"/>
      <c r="F784" s="82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8"/>
      <c r="U784" s="28"/>
      <c r="V784" s="28"/>
      <c r="W784" s="28"/>
      <c r="X784" s="28"/>
      <c r="Y784" s="28"/>
      <c r="Z784" s="28"/>
      <c r="AA784" s="28"/>
    </row>
    <row r="785" spans="1:27" ht="15.75" customHeight="1">
      <c r="A785" s="83"/>
      <c r="B785" s="31"/>
      <c r="C785" s="31"/>
      <c r="D785" s="87"/>
      <c r="E785" s="87"/>
      <c r="F785" s="82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8"/>
      <c r="U785" s="28"/>
      <c r="V785" s="28"/>
      <c r="W785" s="28"/>
      <c r="X785" s="28"/>
      <c r="Y785" s="28"/>
      <c r="Z785" s="28"/>
      <c r="AA785" s="28"/>
    </row>
    <row r="786" spans="1:27" ht="15.75" customHeight="1">
      <c r="A786" s="83"/>
      <c r="B786" s="31"/>
      <c r="C786" s="31"/>
      <c r="D786" s="87"/>
      <c r="E786" s="87"/>
      <c r="F786" s="82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8"/>
      <c r="U786" s="28"/>
      <c r="V786" s="28"/>
      <c r="W786" s="28"/>
      <c r="X786" s="28"/>
      <c r="Y786" s="28"/>
      <c r="Z786" s="28"/>
      <c r="AA786" s="28"/>
    </row>
    <row r="787" spans="1:27" ht="15.75" customHeight="1">
      <c r="A787" s="83"/>
      <c r="B787" s="31"/>
      <c r="C787" s="31"/>
      <c r="D787" s="87"/>
      <c r="E787" s="87"/>
      <c r="F787" s="82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8"/>
      <c r="U787" s="28"/>
      <c r="V787" s="28"/>
      <c r="W787" s="28"/>
      <c r="X787" s="28"/>
      <c r="Y787" s="28"/>
      <c r="Z787" s="28"/>
      <c r="AA787" s="28"/>
    </row>
    <row r="788" spans="1:27" ht="15.75" customHeight="1">
      <c r="A788" s="83"/>
      <c r="B788" s="31"/>
      <c r="C788" s="31"/>
      <c r="D788" s="87"/>
      <c r="E788" s="87"/>
      <c r="F788" s="82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8"/>
      <c r="U788" s="28"/>
      <c r="V788" s="28"/>
      <c r="W788" s="28"/>
      <c r="X788" s="28"/>
      <c r="Y788" s="28"/>
      <c r="Z788" s="28"/>
      <c r="AA788" s="28"/>
    </row>
    <row r="789" spans="1:27" ht="15.75" customHeight="1">
      <c r="A789" s="83"/>
      <c r="B789" s="31"/>
      <c r="C789" s="31"/>
      <c r="D789" s="87"/>
      <c r="E789" s="87"/>
      <c r="F789" s="82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8"/>
      <c r="U789" s="28"/>
      <c r="V789" s="28"/>
      <c r="W789" s="28"/>
      <c r="X789" s="28"/>
      <c r="Y789" s="28"/>
      <c r="Z789" s="28"/>
      <c r="AA789" s="28"/>
    </row>
    <row r="790" spans="1:27" ht="15.75" customHeight="1">
      <c r="A790" s="83"/>
      <c r="B790" s="31"/>
      <c r="C790" s="31"/>
      <c r="D790" s="87"/>
      <c r="E790" s="87"/>
      <c r="F790" s="82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8"/>
      <c r="U790" s="28"/>
      <c r="V790" s="28"/>
      <c r="W790" s="28"/>
      <c r="X790" s="28"/>
      <c r="Y790" s="28"/>
      <c r="Z790" s="28"/>
      <c r="AA790" s="28"/>
    </row>
    <row r="791" spans="1:27" ht="15.75" customHeight="1">
      <c r="A791" s="83"/>
      <c r="B791" s="31"/>
      <c r="C791" s="31"/>
      <c r="D791" s="87"/>
      <c r="E791" s="87"/>
      <c r="F791" s="82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8"/>
      <c r="U791" s="28"/>
      <c r="V791" s="28"/>
      <c r="W791" s="28"/>
      <c r="X791" s="28"/>
      <c r="Y791" s="28"/>
      <c r="Z791" s="28"/>
      <c r="AA791" s="28"/>
    </row>
    <row r="792" spans="1:27" ht="15.75" customHeight="1">
      <c r="A792" s="83"/>
      <c r="B792" s="31"/>
      <c r="C792" s="31"/>
      <c r="D792" s="87"/>
      <c r="E792" s="87"/>
      <c r="F792" s="82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8"/>
      <c r="U792" s="28"/>
      <c r="V792" s="28"/>
      <c r="W792" s="28"/>
      <c r="X792" s="28"/>
      <c r="Y792" s="28"/>
      <c r="Z792" s="28"/>
      <c r="AA792" s="28"/>
    </row>
    <row r="793" spans="1:27" ht="15.75" customHeight="1">
      <c r="A793" s="83"/>
      <c r="B793" s="31"/>
      <c r="C793" s="31"/>
      <c r="D793" s="87"/>
      <c r="E793" s="87"/>
      <c r="F793" s="82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8"/>
      <c r="U793" s="28"/>
      <c r="V793" s="28"/>
      <c r="W793" s="28"/>
      <c r="X793" s="28"/>
      <c r="Y793" s="28"/>
      <c r="Z793" s="28"/>
      <c r="AA793" s="28"/>
    </row>
    <row r="794" spans="1:27" ht="15.75" customHeight="1">
      <c r="A794" s="83"/>
      <c r="B794" s="31"/>
      <c r="C794" s="31"/>
      <c r="D794" s="87"/>
      <c r="E794" s="87"/>
      <c r="F794" s="82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8"/>
      <c r="U794" s="28"/>
      <c r="V794" s="28"/>
      <c r="W794" s="28"/>
      <c r="X794" s="28"/>
      <c r="Y794" s="28"/>
      <c r="Z794" s="28"/>
      <c r="AA794" s="28"/>
    </row>
    <row r="795" spans="1:27" ht="15.75" customHeight="1">
      <c r="A795" s="83"/>
      <c r="B795" s="31"/>
      <c r="C795" s="31"/>
      <c r="D795" s="87"/>
      <c r="E795" s="87"/>
      <c r="F795" s="82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8"/>
      <c r="U795" s="28"/>
      <c r="V795" s="28"/>
      <c r="W795" s="28"/>
      <c r="X795" s="28"/>
      <c r="Y795" s="28"/>
      <c r="Z795" s="28"/>
      <c r="AA795" s="28"/>
    </row>
    <row r="796" spans="1:27" ht="15.75" customHeight="1">
      <c r="A796" s="83"/>
      <c r="B796" s="31"/>
      <c r="C796" s="31"/>
      <c r="D796" s="87"/>
      <c r="E796" s="87"/>
      <c r="F796" s="82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8"/>
      <c r="U796" s="28"/>
      <c r="V796" s="28"/>
      <c r="W796" s="28"/>
      <c r="X796" s="28"/>
      <c r="Y796" s="28"/>
      <c r="Z796" s="28"/>
      <c r="AA796" s="28"/>
    </row>
    <row r="797" spans="1:27" ht="15.75" customHeight="1">
      <c r="A797" s="83"/>
      <c r="B797" s="31"/>
      <c r="C797" s="31"/>
      <c r="D797" s="87"/>
      <c r="E797" s="87"/>
      <c r="F797" s="82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8"/>
      <c r="U797" s="28"/>
      <c r="V797" s="28"/>
      <c r="W797" s="28"/>
      <c r="X797" s="28"/>
      <c r="Y797" s="28"/>
      <c r="Z797" s="28"/>
      <c r="AA797" s="28"/>
    </row>
    <row r="798" spans="1:27" ht="15.75" customHeight="1">
      <c r="A798" s="83"/>
      <c r="B798" s="31"/>
      <c r="C798" s="31"/>
      <c r="D798" s="87"/>
      <c r="E798" s="87"/>
      <c r="F798" s="82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8"/>
      <c r="U798" s="28"/>
      <c r="V798" s="28"/>
      <c r="W798" s="28"/>
      <c r="X798" s="28"/>
      <c r="Y798" s="28"/>
      <c r="Z798" s="28"/>
      <c r="AA798" s="28"/>
    </row>
    <row r="799" spans="1:27" ht="15.75" customHeight="1">
      <c r="A799" s="83"/>
      <c r="B799" s="31"/>
      <c r="C799" s="31"/>
      <c r="D799" s="87"/>
      <c r="E799" s="87"/>
      <c r="F799" s="82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8"/>
      <c r="U799" s="28"/>
      <c r="V799" s="28"/>
      <c r="W799" s="28"/>
      <c r="X799" s="28"/>
      <c r="Y799" s="28"/>
      <c r="Z799" s="28"/>
      <c r="AA799" s="28"/>
    </row>
    <row r="800" spans="1:27" ht="15.75" customHeight="1">
      <c r="A800" s="83"/>
      <c r="B800" s="31"/>
      <c r="C800" s="31"/>
      <c r="D800" s="87"/>
      <c r="E800" s="87"/>
      <c r="F800" s="82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8"/>
      <c r="U800" s="28"/>
      <c r="V800" s="28"/>
      <c r="W800" s="28"/>
      <c r="X800" s="28"/>
      <c r="Y800" s="28"/>
      <c r="Z800" s="28"/>
      <c r="AA800" s="28"/>
    </row>
    <row r="801" spans="1:27" ht="15.75" customHeight="1">
      <c r="A801" s="83"/>
      <c r="B801" s="31"/>
      <c r="C801" s="31"/>
      <c r="D801" s="87"/>
      <c r="E801" s="87"/>
      <c r="F801" s="82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8"/>
      <c r="U801" s="28"/>
      <c r="V801" s="28"/>
      <c r="W801" s="28"/>
      <c r="X801" s="28"/>
      <c r="Y801" s="28"/>
      <c r="Z801" s="28"/>
      <c r="AA801" s="28"/>
    </row>
    <row r="802" spans="1:27" ht="15.75" customHeight="1">
      <c r="A802" s="83"/>
      <c r="B802" s="31"/>
      <c r="C802" s="31"/>
      <c r="D802" s="87"/>
      <c r="E802" s="87"/>
      <c r="F802" s="82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8"/>
      <c r="U802" s="28"/>
      <c r="V802" s="28"/>
      <c r="W802" s="28"/>
      <c r="X802" s="28"/>
      <c r="Y802" s="28"/>
      <c r="Z802" s="28"/>
      <c r="AA802" s="28"/>
    </row>
    <row r="803" spans="1:27" ht="15.75" customHeight="1">
      <c r="A803" s="83"/>
      <c r="B803" s="31"/>
      <c r="C803" s="31"/>
      <c r="D803" s="87"/>
      <c r="E803" s="87"/>
      <c r="F803" s="82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8"/>
      <c r="U803" s="28"/>
      <c r="V803" s="28"/>
      <c r="W803" s="28"/>
      <c r="X803" s="28"/>
      <c r="Y803" s="28"/>
      <c r="Z803" s="28"/>
      <c r="AA803" s="28"/>
    </row>
    <row r="804" spans="1:27" ht="15.75" customHeight="1">
      <c r="A804" s="83"/>
      <c r="B804" s="31"/>
      <c r="C804" s="31"/>
      <c r="D804" s="87"/>
      <c r="E804" s="87"/>
      <c r="F804" s="82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8"/>
      <c r="U804" s="28"/>
      <c r="V804" s="28"/>
      <c r="W804" s="28"/>
      <c r="X804" s="28"/>
      <c r="Y804" s="28"/>
      <c r="Z804" s="28"/>
      <c r="AA804" s="28"/>
    </row>
    <row r="805" spans="1:27" ht="15.75" customHeight="1">
      <c r="A805" s="83"/>
      <c r="B805" s="31"/>
      <c r="C805" s="31"/>
      <c r="D805" s="87"/>
      <c r="E805" s="87"/>
      <c r="F805" s="82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8"/>
      <c r="U805" s="28"/>
      <c r="V805" s="28"/>
      <c r="W805" s="28"/>
      <c r="X805" s="28"/>
      <c r="Y805" s="28"/>
      <c r="Z805" s="28"/>
      <c r="AA805" s="28"/>
    </row>
    <row r="806" spans="1:27" ht="15.75" customHeight="1">
      <c r="A806" s="83"/>
      <c r="B806" s="31"/>
      <c r="C806" s="31"/>
      <c r="D806" s="87"/>
      <c r="E806" s="87"/>
      <c r="F806" s="82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8"/>
      <c r="U806" s="28"/>
      <c r="V806" s="28"/>
      <c r="W806" s="28"/>
      <c r="X806" s="28"/>
      <c r="Y806" s="28"/>
      <c r="Z806" s="28"/>
      <c r="AA806" s="28"/>
    </row>
    <row r="807" spans="1:27" ht="15.75" customHeight="1">
      <c r="A807" s="83"/>
      <c r="B807" s="31"/>
      <c r="C807" s="31"/>
      <c r="D807" s="87"/>
      <c r="E807" s="87"/>
      <c r="F807" s="82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8"/>
      <c r="U807" s="28"/>
      <c r="V807" s="28"/>
      <c r="W807" s="28"/>
      <c r="X807" s="28"/>
      <c r="Y807" s="28"/>
      <c r="Z807" s="28"/>
      <c r="AA807" s="28"/>
    </row>
    <row r="808" spans="1:27" ht="15.75" customHeight="1">
      <c r="A808" s="83"/>
      <c r="B808" s="31"/>
      <c r="C808" s="31"/>
      <c r="D808" s="87"/>
      <c r="E808" s="87"/>
      <c r="F808" s="82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8"/>
      <c r="U808" s="28"/>
      <c r="V808" s="28"/>
      <c r="W808" s="28"/>
      <c r="X808" s="28"/>
      <c r="Y808" s="28"/>
      <c r="Z808" s="28"/>
      <c r="AA808" s="28"/>
    </row>
    <row r="809" spans="1:27" ht="15.75" customHeight="1">
      <c r="A809" s="83"/>
      <c r="B809" s="31"/>
      <c r="C809" s="31"/>
      <c r="D809" s="87"/>
      <c r="E809" s="87"/>
      <c r="F809" s="82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8"/>
      <c r="U809" s="28"/>
      <c r="V809" s="28"/>
      <c r="W809" s="28"/>
      <c r="X809" s="28"/>
      <c r="Y809" s="28"/>
      <c r="Z809" s="28"/>
      <c r="AA809" s="28"/>
    </row>
    <row r="810" spans="1:27" ht="15.75" customHeight="1">
      <c r="A810" s="83"/>
      <c r="B810" s="31"/>
      <c r="C810" s="31"/>
      <c r="D810" s="87"/>
      <c r="E810" s="87"/>
      <c r="F810" s="82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8"/>
      <c r="U810" s="28"/>
      <c r="V810" s="28"/>
      <c r="W810" s="28"/>
      <c r="X810" s="28"/>
      <c r="Y810" s="28"/>
      <c r="Z810" s="28"/>
      <c r="AA810" s="28"/>
    </row>
    <row r="811" spans="1:27" ht="15.75" customHeight="1">
      <c r="A811" s="83"/>
      <c r="B811" s="31"/>
      <c r="C811" s="31"/>
      <c r="D811" s="87"/>
      <c r="E811" s="87"/>
      <c r="F811" s="82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8"/>
      <c r="U811" s="28"/>
      <c r="V811" s="28"/>
      <c r="W811" s="28"/>
      <c r="X811" s="28"/>
      <c r="Y811" s="28"/>
      <c r="Z811" s="28"/>
      <c r="AA811" s="28"/>
    </row>
    <row r="812" spans="1:27" ht="15.75" customHeight="1">
      <c r="A812" s="83"/>
      <c r="B812" s="31"/>
      <c r="C812" s="31"/>
      <c r="D812" s="87"/>
      <c r="E812" s="87"/>
      <c r="F812" s="82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8"/>
      <c r="U812" s="28"/>
      <c r="V812" s="28"/>
      <c r="W812" s="28"/>
      <c r="X812" s="28"/>
      <c r="Y812" s="28"/>
      <c r="Z812" s="28"/>
      <c r="AA812" s="28"/>
    </row>
    <row r="813" spans="1:27" ht="15.75" customHeight="1">
      <c r="A813" s="83"/>
      <c r="B813" s="31"/>
      <c r="C813" s="31"/>
      <c r="D813" s="87"/>
      <c r="E813" s="87"/>
      <c r="F813" s="82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8"/>
      <c r="U813" s="28"/>
      <c r="V813" s="28"/>
      <c r="W813" s="28"/>
      <c r="X813" s="28"/>
      <c r="Y813" s="28"/>
      <c r="Z813" s="28"/>
      <c r="AA813" s="28"/>
    </row>
    <row r="814" spans="1:27" ht="15.75" customHeight="1">
      <c r="A814" s="83"/>
      <c r="B814" s="31"/>
      <c r="C814" s="31"/>
      <c r="D814" s="87"/>
      <c r="E814" s="87"/>
      <c r="F814" s="82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8"/>
      <c r="U814" s="28"/>
      <c r="V814" s="28"/>
      <c r="W814" s="28"/>
      <c r="X814" s="28"/>
      <c r="Y814" s="28"/>
      <c r="Z814" s="28"/>
      <c r="AA814" s="28"/>
    </row>
    <row r="815" spans="1:27" ht="15.75" customHeight="1">
      <c r="A815" s="83"/>
      <c r="B815" s="31"/>
      <c r="C815" s="31"/>
      <c r="D815" s="87"/>
      <c r="E815" s="87"/>
      <c r="F815" s="82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8"/>
      <c r="U815" s="28"/>
      <c r="V815" s="28"/>
      <c r="W815" s="28"/>
      <c r="X815" s="28"/>
      <c r="Y815" s="28"/>
      <c r="Z815" s="28"/>
      <c r="AA815" s="28"/>
    </row>
    <row r="816" spans="1:27" ht="15.75" customHeight="1">
      <c r="A816" s="83"/>
      <c r="B816" s="31"/>
      <c r="C816" s="31"/>
      <c r="D816" s="87"/>
      <c r="E816" s="87"/>
      <c r="F816" s="82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8"/>
      <c r="U816" s="28"/>
      <c r="V816" s="28"/>
      <c r="W816" s="28"/>
      <c r="X816" s="28"/>
      <c r="Y816" s="28"/>
      <c r="Z816" s="28"/>
      <c r="AA816" s="28"/>
    </row>
    <row r="817" spans="1:27" ht="15.75" customHeight="1">
      <c r="A817" s="83"/>
      <c r="B817" s="31"/>
      <c r="C817" s="31"/>
      <c r="D817" s="87"/>
      <c r="E817" s="87"/>
      <c r="F817" s="82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8"/>
      <c r="U817" s="28"/>
      <c r="V817" s="28"/>
      <c r="W817" s="28"/>
      <c r="X817" s="28"/>
      <c r="Y817" s="28"/>
      <c r="Z817" s="28"/>
      <c r="AA817" s="28"/>
    </row>
    <row r="818" spans="1:27" ht="15.75" customHeight="1">
      <c r="A818" s="83"/>
      <c r="B818" s="31"/>
      <c r="C818" s="31"/>
      <c r="D818" s="87"/>
      <c r="E818" s="87"/>
      <c r="F818" s="82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8"/>
      <c r="U818" s="28"/>
      <c r="V818" s="28"/>
      <c r="W818" s="28"/>
      <c r="X818" s="28"/>
      <c r="Y818" s="28"/>
      <c r="Z818" s="28"/>
      <c r="AA818" s="28"/>
    </row>
    <row r="819" spans="1:27" ht="15.75" customHeight="1">
      <c r="A819" s="83"/>
      <c r="B819" s="31"/>
      <c r="C819" s="31"/>
      <c r="D819" s="87"/>
      <c r="E819" s="87"/>
      <c r="F819" s="82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8"/>
      <c r="U819" s="28"/>
      <c r="V819" s="28"/>
      <c r="W819" s="28"/>
      <c r="X819" s="28"/>
      <c r="Y819" s="28"/>
      <c r="Z819" s="28"/>
      <c r="AA819" s="28"/>
    </row>
    <row r="820" spans="1:27" ht="15.75" customHeight="1">
      <c r="A820" s="83"/>
      <c r="B820" s="31"/>
      <c r="C820" s="31"/>
      <c r="D820" s="87"/>
      <c r="E820" s="87"/>
      <c r="F820" s="82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8"/>
      <c r="U820" s="28"/>
      <c r="V820" s="28"/>
      <c r="W820" s="28"/>
      <c r="X820" s="28"/>
      <c r="Y820" s="28"/>
      <c r="Z820" s="28"/>
      <c r="AA820" s="28"/>
    </row>
    <row r="821" spans="1:27" ht="15.75" customHeight="1">
      <c r="A821" s="83"/>
      <c r="B821" s="31"/>
      <c r="C821" s="31"/>
      <c r="D821" s="87"/>
      <c r="E821" s="87"/>
      <c r="F821" s="82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8"/>
      <c r="U821" s="28"/>
      <c r="V821" s="28"/>
      <c r="W821" s="28"/>
      <c r="X821" s="28"/>
      <c r="Y821" s="28"/>
      <c r="Z821" s="28"/>
      <c r="AA821" s="28"/>
    </row>
    <row r="822" spans="1:27" ht="15.75" customHeight="1">
      <c r="A822" s="83"/>
      <c r="B822" s="31"/>
      <c r="C822" s="31"/>
      <c r="D822" s="87"/>
      <c r="E822" s="87"/>
      <c r="F822" s="82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8"/>
      <c r="U822" s="28"/>
      <c r="V822" s="28"/>
      <c r="W822" s="28"/>
      <c r="X822" s="28"/>
      <c r="Y822" s="28"/>
      <c r="Z822" s="28"/>
      <c r="AA822" s="28"/>
    </row>
    <row r="823" spans="1:27" ht="15.75" customHeight="1">
      <c r="A823" s="83"/>
      <c r="B823" s="31"/>
      <c r="C823" s="31"/>
      <c r="D823" s="87"/>
      <c r="E823" s="87"/>
      <c r="F823" s="82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8"/>
      <c r="U823" s="28"/>
      <c r="V823" s="28"/>
      <c r="W823" s="28"/>
      <c r="X823" s="28"/>
      <c r="Y823" s="28"/>
      <c r="Z823" s="28"/>
      <c r="AA823" s="28"/>
    </row>
    <row r="824" spans="1:27" ht="15.75" customHeight="1">
      <c r="A824" s="83"/>
      <c r="B824" s="31"/>
      <c r="C824" s="31"/>
      <c r="D824" s="87"/>
      <c r="E824" s="87"/>
      <c r="F824" s="82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8"/>
      <c r="U824" s="28"/>
      <c r="V824" s="28"/>
      <c r="W824" s="28"/>
      <c r="X824" s="28"/>
      <c r="Y824" s="28"/>
      <c r="Z824" s="28"/>
      <c r="AA824" s="28"/>
    </row>
    <row r="825" spans="1:27" ht="15.75" customHeight="1">
      <c r="A825" s="83"/>
      <c r="B825" s="31"/>
      <c r="C825" s="31"/>
      <c r="D825" s="87"/>
      <c r="E825" s="87"/>
      <c r="F825" s="82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8"/>
      <c r="U825" s="28"/>
      <c r="V825" s="28"/>
      <c r="W825" s="28"/>
      <c r="X825" s="28"/>
      <c r="Y825" s="28"/>
      <c r="Z825" s="28"/>
      <c r="AA825" s="28"/>
    </row>
    <row r="826" spans="1:27" ht="15.75" customHeight="1">
      <c r="A826" s="83"/>
      <c r="B826" s="31"/>
      <c r="C826" s="31"/>
      <c r="D826" s="87"/>
      <c r="E826" s="87"/>
      <c r="F826" s="82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8"/>
      <c r="U826" s="28"/>
      <c r="V826" s="28"/>
      <c r="W826" s="28"/>
      <c r="X826" s="28"/>
      <c r="Y826" s="28"/>
      <c r="Z826" s="28"/>
      <c r="AA826" s="28"/>
    </row>
    <row r="827" spans="1:27" ht="15.75" customHeight="1">
      <c r="A827" s="83"/>
      <c r="B827" s="31"/>
      <c r="C827" s="31"/>
      <c r="D827" s="87"/>
      <c r="E827" s="87"/>
      <c r="F827" s="82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8"/>
      <c r="U827" s="28"/>
      <c r="V827" s="28"/>
      <c r="W827" s="28"/>
      <c r="X827" s="28"/>
      <c r="Y827" s="28"/>
      <c r="Z827" s="28"/>
      <c r="AA827" s="28"/>
    </row>
    <row r="828" spans="1:27" ht="15.75" customHeight="1">
      <c r="A828" s="83"/>
      <c r="B828" s="31"/>
      <c r="C828" s="31"/>
      <c r="D828" s="87"/>
      <c r="E828" s="87"/>
      <c r="F828" s="82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8"/>
      <c r="U828" s="28"/>
      <c r="V828" s="28"/>
      <c r="W828" s="28"/>
      <c r="X828" s="28"/>
      <c r="Y828" s="28"/>
      <c r="Z828" s="28"/>
      <c r="AA828" s="28"/>
    </row>
    <row r="829" spans="1:27" ht="15.75" customHeight="1">
      <c r="A829" s="83"/>
      <c r="B829" s="31"/>
      <c r="C829" s="31"/>
      <c r="D829" s="87"/>
      <c r="E829" s="87"/>
      <c r="F829" s="82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8"/>
      <c r="U829" s="28"/>
      <c r="V829" s="28"/>
      <c r="W829" s="28"/>
      <c r="X829" s="28"/>
      <c r="Y829" s="28"/>
      <c r="Z829" s="28"/>
      <c r="AA829" s="28"/>
    </row>
    <row r="830" spans="1:27" ht="15.75" customHeight="1">
      <c r="A830" s="83"/>
      <c r="B830" s="31"/>
      <c r="C830" s="31"/>
      <c r="D830" s="87"/>
      <c r="E830" s="87"/>
      <c r="F830" s="82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8"/>
      <c r="U830" s="28"/>
      <c r="V830" s="28"/>
      <c r="W830" s="28"/>
      <c r="X830" s="28"/>
      <c r="Y830" s="28"/>
      <c r="Z830" s="28"/>
      <c r="AA830" s="28"/>
    </row>
    <row r="831" spans="1:27" ht="15.75" customHeight="1">
      <c r="A831" s="83"/>
      <c r="B831" s="31"/>
      <c r="C831" s="31"/>
      <c r="D831" s="87"/>
      <c r="E831" s="87"/>
      <c r="F831" s="82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8"/>
      <c r="U831" s="28"/>
      <c r="V831" s="28"/>
      <c r="W831" s="28"/>
      <c r="X831" s="28"/>
      <c r="Y831" s="28"/>
      <c r="Z831" s="28"/>
      <c r="AA831" s="28"/>
    </row>
    <row r="832" spans="1:27" ht="15.75" customHeight="1">
      <c r="A832" s="83"/>
      <c r="B832" s="31"/>
      <c r="C832" s="31"/>
      <c r="D832" s="87"/>
      <c r="E832" s="87"/>
      <c r="F832" s="82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8"/>
      <c r="U832" s="28"/>
      <c r="V832" s="28"/>
      <c r="W832" s="28"/>
      <c r="X832" s="28"/>
      <c r="Y832" s="28"/>
      <c r="Z832" s="28"/>
      <c r="AA832" s="28"/>
    </row>
    <row r="833" spans="1:27" ht="15.75" customHeight="1">
      <c r="A833" s="83"/>
      <c r="B833" s="31"/>
      <c r="C833" s="31"/>
      <c r="D833" s="87"/>
      <c r="E833" s="87"/>
      <c r="F833" s="82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8"/>
      <c r="U833" s="28"/>
      <c r="V833" s="28"/>
      <c r="W833" s="28"/>
      <c r="X833" s="28"/>
      <c r="Y833" s="28"/>
      <c r="Z833" s="28"/>
      <c r="AA833" s="28"/>
    </row>
    <row r="834" spans="1:27" ht="15.75" customHeight="1">
      <c r="A834" s="83"/>
      <c r="B834" s="31"/>
      <c r="C834" s="31"/>
      <c r="D834" s="87"/>
      <c r="E834" s="87"/>
      <c r="F834" s="82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8"/>
      <c r="U834" s="28"/>
      <c r="V834" s="28"/>
      <c r="W834" s="28"/>
      <c r="X834" s="28"/>
      <c r="Y834" s="28"/>
      <c r="Z834" s="28"/>
      <c r="AA834" s="28"/>
    </row>
    <row r="835" spans="1:27" ht="15.75" customHeight="1">
      <c r="A835" s="83"/>
      <c r="B835" s="31"/>
      <c r="C835" s="31"/>
      <c r="D835" s="87"/>
      <c r="E835" s="87"/>
      <c r="F835" s="82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8"/>
      <c r="U835" s="28"/>
      <c r="V835" s="28"/>
      <c r="W835" s="28"/>
      <c r="X835" s="28"/>
      <c r="Y835" s="28"/>
      <c r="Z835" s="28"/>
      <c r="AA835" s="28"/>
    </row>
    <row r="836" spans="1:27" ht="15.75" customHeight="1">
      <c r="A836" s="83"/>
      <c r="B836" s="31"/>
      <c r="C836" s="31"/>
      <c r="D836" s="87"/>
      <c r="E836" s="87"/>
      <c r="F836" s="82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8"/>
      <c r="U836" s="28"/>
      <c r="V836" s="28"/>
      <c r="W836" s="28"/>
      <c r="X836" s="28"/>
      <c r="Y836" s="28"/>
      <c r="Z836" s="28"/>
      <c r="AA836" s="28"/>
    </row>
    <row r="837" spans="1:27" ht="15.75" customHeight="1">
      <c r="A837" s="83"/>
      <c r="B837" s="31"/>
      <c r="C837" s="31"/>
      <c r="D837" s="87"/>
      <c r="E837" s="87"/>
      <c r="F837" s="82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8"/>
      <c r="U837" s="28"/>
      <c r="V837" s="28"/>
      <c r="W837" s="28"/>
      <c r="X837" s="28"/>
      <c r="Y837" s="28"/>
      <c r="Z837" s="28"/>
      <c r="AA837" s="28"/>
    </row>
    <row r="838" spans="1:27" ht="15.75" customHeight="1">
      <c r="A838" s="83"/>
      <c r="B838" s="31"/>
      <c r="C838" s="31"/>
      <c r="D838" s="87"/>
      <c r="E838" s="87"/>
      <c r="F838" s="82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8"/>
      <c r="U838" s="28"/>
      <c r="V838" s="28"/>
      <c r="W838" s="28"/>
      <c r="X838" s="28"/>
      <c r="Y838" s="28"/>
      <c r="Z838" s="28"/>
      <c r="AA838" s="28"/>
    </row>
    <row r="839" spans="1:27" ht="15.75" customHeight="1">
      <c r="A839" s="83"/>
      <c r="B839" s="31"/>
      <c r="C839" s="31"/>
      <c r="D839" s="87"/>
      <c r="E839" s="87"/>
      <c r="F839" s="82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8"/>
      <c r="U839" s="28"/>
      <c r="V839" s="28"/>
      <c r="W839" s="28"/>
      <c r="X839" s="28"/>
      <c r="Y839" s="28"/>
      <c r="Z839" s="28"/>
      <c r="AA839" s="28"/>
    </row>
    <row r="840" spans="1:27" ht="15.75" customHeight="1">
      <c r="A840" s="83"/>
      <c r="B840" s="31"/>
      <c r="C840" s="31"/>
      <c r="D840" s="87"/>
      <c r="E840" s="87"/>
      <c r="F840" s="82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8"/>
      <c r="U840" s="28"/>
      <c r="V840" s="28"/>
      <c r="W840" s="28"/>
      <c r="X840" s="28"/>
      <c r="Y840" s="28"/>
      <c r="Z840" s="28"/>
      <c r="AA840" s="28"/>
    </row>
    <row r="841" spans="1:27" ht="15.75" customHeight="1">
      <c r="A841" s="83"/>
      <c r="B841" s="31"/>
      <c r="C841" s="31"/>
      <c r="D841" s="87"/>
      <c r="E841" s="87"/>
      <c r="F841" s="82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8"/>
      <c r="U841" s="28"/>
      <c r="V841" s="28"/>
      <c r="W841" s="28"/>
      <c r="X841" s="28"/>
      <c r="Y841" s="28"/>
      <c r="Z841" s="28"/>
      <c r="AA841" s="28"/>
    </row>
    <row r="842" spans="1:27" ht="15.75" customHeight="1">
      <c r="A842" s="83"/>
      <c r="B842" s="31"/>
      <c r="C842" s="31"/>
      <c r="D842" s="87"/>
      <c r="E842" s="87"/>
      <c r="F842" s="82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8"/>
      <c r="U842" s="28"/>
      <c r="V842" s="28"/>
      <c r="W842" s="28"/>
      <c r="X842" s="28"/>
      <c r="Y842" s="28"/>
      <c r="Z842" s="28"/>
      <c r="AA842" s="28"/>
    </row>
    <row r="843" spans="1:27" ht="15.75" customHeight="1">
      <c r="A843" s="83"/>
      <c r="B843" s="31"/>
      <c r="C843" s="31"/>
      <c r="D843" s="87"/>
      <c r="E843" s="87"/>
      <c r="F843" s="82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8"/>
      <c r="U843" s="28"/>
      <c r="V843" s="28"/>
      <c r="W843" s="28"/>
      <c r="X843" s="28"/>
      <c r="Y843" s="28"/>
      <c r="Z843" s="28"/>
      <c r="AA843" s="28"/>
    </row>
    <row r="844" spans="1:27" ht="15.75" customHeight="1">
      <c r="A844" s="83"/>
      <c r="B844" s="31"/>
      <c r="C844" s="31"/>
      <c r="D844" s="87"/>
      <c r="E844" s="87"/>
      <c r="F844" s="82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8"/>
      <c r="U844" s="28"/>
      <c r="V844" s="28"/>
      <c r="W844" s="28"/>
      <c r="X844" s="28"/>
      <c r="Y844" s="28"/>
      <c r="Z844" s="28"/>
      <c r="AA844" s="28"/>
    </row>
    <row r="845" spans="1:27" ht="15.75" customHeight="1">
      <c r="A845" s="83"/>
      <c r="B845" s="31"/>
      <c r="C845" s="31"/>
      <c r="D845" s="87"/>
      <c r="E845" s="87"/>
      <c r="F845" s="82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8"/>
      <c r="U845" s="28"/>
      <c r="V845" s="28"/>
      <c r="W845" s="28"/>
      <c r="X845" s="28"/>
      <c r="Y845" s="28"/>
      <c r="Z845" s="28"/>
      <c r="AA845" s="28"/>
    </row>
    <row r="846" spans="1:27" ht="15.75" customHeight="1">
      <c r="A846" s="83"/>
      <c r="B846" s="31"/>
      <c r="C846" s="31"/>
      <c r="D846" s="87"/>
      <c r="E846" s="87"/>
      <c r="F846" s="82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8"/>
      <c r="U846" s="28"/>
      <c r="V846" s="28"/>
      <c r="W846" s="28"/>
      <c r="X846" s="28"/>
      <c r="Y846" s="28"/>
      <c r="Z846" s="28"/>
      <c r="AA846" s="28"/>
    </row>
    <row r="847" spans="1:27" ht="15.75" customHeight="1">
      <c r="A847" s="83"/>
      <c r="B847" s="31"/>
      <c r="C847" s="31"/>
      <c r="D847" s="87"/>
      <c r="E847" s="87"/>
      <c r="F847" s="82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8"/>
      <c r="U847" s="28"/>
      <c r="V847" s="28"/>
      <c r="W847" s="28"/>
      <c r="X847" s="28"/>
      <c r="Y847" s="28"/>
      <c r="Z847" s="28"/>
      <c r="AA847" s="28"/>
    </row>
    <row r="848" spans="1:27" ht="15.75" customHeight="1">
      <c r="A848" s="83"/>
      <c r="B848" s="31"/>
      <c r="C848" s="31"/>
      <c r="D848" s="87"/>
      <c r="E848" s="87"/>
      <c r="F848" s="82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8"/>
      <c r="U848" s="28"/>
      <c r="V848" s="28"/>
      <c r="W848" s="28"/>
      <c r="X848" s="28"/>
      <c r="Y848" s="28"/>
      <c r="Z848" s="28"/>
      <c r="AA848" s="28"/>
    </row>
    <row r="849" spans="1:27" ht="15.75" customHeight="1">
      <c r="A849" s="83"/>
      <c r="B849" s="31"/>
      <c r="C849" s="31"/>
      <c r="D849" s="87"/>
      <c r="E849" s="87"/>
      <c r="F849" s="82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8"/>
      <c r="U849" s="28"/>
      <c r="V849" s="28"/>
      <c r="W849" s="28"/>
      <c r="X849" s="28"/>
      <c r="Y849" s="28"/>
      <c r="Z849" s="28"/>
      <c r="AA849" s="28"/>
    </row>
    <row r="850" spans="1:27" ht="15.75" customHeight="1">
      <c r="A850" s="83"/>
      <c r="B850" s="31"/>
      <c r="C850" s="31"/>
      <c r="D850" s="87"/>
      <c r="E850" s="87"/>
      <c r="F850" s="82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8"/>
      <c r="U850" s="28"/>
      <c r="V850" s="28"/>
      <c r="W850" s="28"/>
      <c r="X850" s="28"/>
      <c r="Y850" s="28"/>
      <c r="Z850" s="28"/>
      <c r="AA850" s="28"/>
    </row>
    <row r="851" spans="1:27" ht="15.75" customHeight="1">
      <c r="A851" s="83"/>
      <c r="B851" s="31"/>
      <c r="C851" s="31"/>
      <c r="D851" s="87"/>
      <c r="E851" s="87"/>
      <c r="F851" s="82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8"/>
      <c r="U851" s="28"/>
      <c r="V851" s="28"/>
      <c r="W851" s="28"/>
      <c r="X851" s="28"/>
      <c r="Y851" s="28"/>
      <c r="Z851" s="28"/>
      <c r="AA851" s="28"/>
    </row>
    <row r="852" spans="1:27" ht="15.75" customHeight="1">
      <c r="A852" s="83"/>
      <c r="B852" s="31"/>
      <c r="C852" s="31"/>
      <c r="D852" s="87"/>
      <c r="E852" s="87"/>
      <c r="F852" s="82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8"/>
      <c r="U852" s="28"/>
      <c r="V852" s="28"/>
      <c r="W852" s="28"/>
      <c r="X852" s="28"/>
      <c r="Y852" s="28"/>
      <c r="Z852" s="28"/>
      <c r="AA852" s="28"/>
    </row>
    <row r="853" spans="1:27" ht="15.75" customHeight="1">
      <c r="A853" s="83"/>
      <c r="B853" s="31"/>
      <c r="C853" s="31"/>
      <c r="D853" s="87"/>
      <c r="E853" s="87"/>
      <c r="F853" s="82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8"/>
      <c r="U853" s="28"/>
      <c r="V853" s="28"/>
      <c r="W853" s="28"/>
      <c r="X853" s="28"/>
      <c r="Y853" s="28"/>
      <c r="Z853" s="28"/>
      <c r="AA853" s="28"/>
    </row>
    <row r="854" spans="1:27" ht="15.75" customHeight="1">
      <c r="A854" s="83"/>
      <c r="B854" s="31"/>
      <c r="C854" s="31"/>
      <c r="D854" s="87"/>
      <c r="E854" s="87"/>
      <c r="F854" s="82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8"/>
      <c r="U854" s="28"/>
      <c r="V854" s="28"/>
      <c r="W854" s="28"/>
      <c r="X854" s="28"/>
      <c r="Y854" s="28"/>
      <c r="Z854" s="28"/>
      <c r="AA854" s="28"/>
    </row>
    <row r="855" spans="1:27" ht="15.75" customHeight="1">
      <c r="A855" s="83"/>
      <c r="B855" s="31"/>
      <c r="C855" s="31"/>
      <c r="D855" s="87"/>
      <c r="E855" s="87"/>
      <c r="F855" s="82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8"/>
      <c r="U855" s="28"/>
      <c r="V855" s="28"/>
      <c r="W855" s="28"/>
      <c r="X855" s="28"/>
      <c r="Y855" s="28"/>
      <c r="Z855" s="28"/>
      <c r="AA855" s="28"/>
    </row>
    <row r="856" spans="1:27" ht="15.75" customHeight="1">
      <c r="A856" s="83"/>
      <c r="B856" s="31"/>
      <c r="C856" s="31"/>
      <c r="D856" s="87"/>
      <c r="E856" s="87"/>
      <c r="F856" s="82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8"/>
      <c r="U856" s="28"/>
      <c r="V856" s="28"/>
      <c r="W856" s="28"/>
      <c r="X856" s="28"/>
      <c r="Y856" s="28"/>
      <c r="Z856" s="28"/>
      <c r="AA856" s="28"/>
    </row>
    <row r="857" spans="1:27" ht="15.75" customHeight="1">
      <c r="A857" s="83"/>
      <c r="B857" s="31"/>
      <c r="C857" s="31"/>
      <c r="D857" s="87"/>
      <c r="E857" s="87"/>
      <c r="F857" s="82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8"/>
      <c r="U857" s="28"/>
      <c r="V857" s="28"/>
      <c r="W857" s="28"/>
      <c r="X857" s="28"/>
      <c r="Y857" s="28"/>
      <c r="Z857" s="28"/>
      <c r="AA857" s="28"/>
    </row>
    <row r="858" spans="1:27" ht="15.75" customHeight="1">
      <c r="A858" s="83"/>
      <c r="B858" s="31"/>
      <c r="C858" s="31"/>
      <c r="D858" s="87"/>
      <c r="E858" s="87"/>
      <c r="F858" s="82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8"/>
      <c r="U858" s="28"/>
      <c r="V858" s="28"/>
      <c r="W858" s="28"/>
      <c r="X858" s="28"/>
      <c r="Y858" s="28"/>
      <c r="Z858" s="28"/>
      <c r="AA858" s="28"/>
    </row>
    <row r="859" spans="1:27" ht="15.75" customHeight="1">
      <c r="A859" s="83"/>
      <c r="B859" s="31"/>
      <c r="C859" s="31"/>
      <c r="D859" s="87"/>
      <c r="E859" s="87"/>
      <c r="F859" s="82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8"/>
      <c r="U859" s="28"/>
      <c r="V859" s="28"/>
      <c r="W859" s="28"/>
      <c r="X859" s="28"/>
      <c r="Y859" s="28"/>
      <c r="Z859" s="28"/>
      <c r="AA859" s="28"/>
    </row>
    <row r="860" spans="1:27" ht="15.75" customHeight="1">
      <c r="A860" s="83"/>
      <c r="B860" s="31"/>
      <c r="C860" s="31"/>
      <c r="D860" s="87"/>
      <c r="E860" s="87"/>
      <c r="F860" s="82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8"/>
      <c r="U860" s="28"/>
      <c r="V860" s="28"/>
      <c r="W860" s="28"/>
      <c r="X860" s="28"/>
      <c r="Y860" s="28"/>
      <c r="Z860" s="28"/>
      <c r="AA860" s="28"/>
    </row>
    <row r="861" spans="1:27" ht="15.75" customHeight="1">
      <c r="A861" s="83"/>
      <c r="B861" s="31"/>
      <c r="C861" s="31"/>
      <c r="D861" s="87"/>
      <c r="E861" s="87"/>
      <c r="F861" s="82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8"/>
      <c r="U861" s="28"/>
      <c r="V861" s="28"/>
      <c r="W861" s="28"/>
      <c r="X861" s="28"/>
      <c r="Y861" s="28"/>
      <c r="Z861" s="28"/>
      <c r="AA861" s="28"/>
    </row>
    <row r="862" spans="1:27" ht="15.75" customHeight="1">
      <c r="A862" s="83"/>
      <c r="B862" s="31"/>
      <c r="C862" s="31"/>
      <c r="D862" s="87"/>
      <c r="E862" s="87"/>
      <c r="F862" s="82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8"/>
      <c r="U862" s="28"/>
      <c r="V862" s="28"/>
      <c r="W862" s="28"/>
      <c r="X862" s="28"/>
      <c r="Y862" s="28"/>
      <c r="Z862" s="28"/>
      <c r="AA862" s="28"/>
    </row>
    <row r="863" spans="1:27" ht="15.75" customHeight="1">
      <c r="A863" s="83"/>
      <c r="B863" s="31"/>
      <c r="C863" s="31"/>
      <c r="D863" s="87"/>
      <c r="E863" s="87"/>
      <c r="F863" s="82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8"/>
      <c r="U863" s="28"/>
      <c r="V863" s="28"/>
      <c r="W863" s="28"/>
      <c r="X863" s="28"/>
      <c r="Y863" s="28"/>
      <c r="Z863" s="28"/>
      <c r="AA863" s="28"/>
    </row>
    <row r="864" spans="1:27" ht="15.75" customHeight="1">
      <c r="A864" s="83"/>
      <c r="B864" s="31"/>
      <c r="C864" s="31"/>
      <c r="D864" s="87"/>
      <c r="E864" s="87"/>
      <c r="F864" s="82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8"/>
      <c r="U864" s="28"/>
      <c r="V864" s="28"/>
      <c r="W864" s="28"/>
      <c r="X864" s="28"/>
      <c r="Y864" s="28"/>
      <c r="Z864" s="28"/>
      <c r="AA864" s="28"/>
    </row>
    <row r="865" spans="1:27" ht="15.75" customHeight="1">
      <c r="A865" s="83"/>
      <c r="B865" s="31"/>
      <c r="C865" s="31"/>
      <c r="D865" s="87"/>
      <c r="E865" s="87"/>
      <c r="F865" s="82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8"/>
      <c r="U865" s="28"/>
      <c r="V865" s="28"/>
      <c r="W865" s="28"/>
      <c r="X865" s="28"/>
      <c r="Y865" s="28"/>
      <c r="Z865" s="28"/>
      <c r="AA865" s="28"/>
    </row>
    <row r="866" spans="1:27" ht="15.75" customHeight="1">
      <c r="A866" s="83"/>
      <c r="B866" s="31"/>
      <c r="C866" s="31"/>
      <c r="D866" s="87"/>
      <c r="E866" s="87"/>
      <c r="F866" s="82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8"/>
      <c r="U866" s="28"/>
      <c r="V866" s="28"/>
      <c r="W866" s="28"/>
      <c r="X866" s="28"/>
      <c r="Y866" s="28"/>
      <c r="Z866" s="28"/>
      <c r="AA866" s="28"/>
    </row>
    <row r="867" spans="1:27" ht="15.75" customHeight="1">
      <c r="A867" s="83"/>
      <c r="B867" s="31"/>
      <c r="C867" s="31"/>
      <c r="D867" s="87"/>
      <c r="E867" s="87"/>
      <c r="F867" s="82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8"/>
      <c r="U867" s="28"/>
      <c r="V867" s="28"/>
      <c r="W867" s="28"/>
      <c r="X867" s="28"/>
      <c r="Y867" s="28"/>
      <c r="Z867" s="28"/>
      <c r="AA867" s="28"/>
    </row>
    <row r="868" spans="1:27" ht="15.75" customHeight="1">
      <c r="A868" s="83"/>
      <c r="B868" s="31"/>
      <c r="C868" s="31"/>
      <c r="D868" s="87"/>
      <c r="E868" s="87"/>
      <c r="F868" s="82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8"/>
      <c r="U868" s="28"/>
      <c r="V868" s="28"/>
      <c r="W868" s="28"/>
      <c r="X868" s="28"/>
      <c r="Y868" s="28"/>
      <c r="Z868" s="28"/>
      <c r="AA868" s="28"/>
    </row>
    <row r="869" spans="1:27" ht="15.75" customHeight="1">
      <c r="A869" s="83"/>
      <c r="B869" s="31"/>
      <c r="C869" s="31"/>
      <c r="D869" s="87"/>
      <c r="E869" s="87"/>
      <c r="F869" s="82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8"/>
      <c r="U869" s="28"/>
      <c r="V869" s="28"/>
      <c r="W869" s="28"/>
      <c r="X869" s="28"/>
      <c r="Y869" s="28"/>
      <c r="Z869" s="28"/>
      <c r="AA869" s="28"/>
    </row>
    <row r="870" spans="1:27" ht="15.75" customHeight="1">
      <c r="A870" s="83"/>
      <c r="B870" s="31"/>
      <c r="C870" s="31"/>
      <c r="D870" s="87"/>
      <c r="E870" s="87"/>
      <c r="F870" s="82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8"/>
      <c r="U870" s="28"/>
      <c r="V870" s="28"/>
      <c r="W870" s="28"/>
      <c r="X870" s="28"/>
      <c r="Y870" s="28"/>
      <c r="Z870" s="28"/>
      <c r="AA870" s="28"/>
    </row>
    <row r="871" spans="1:27" ht="15.75" customHeight="1">
      <c r="A871" s="83"/>
      <c r="B871" s="31"/>
      <c r="C871" s="31"/>
      <c r="D871" s="87"/>
      <c r="E871" s="87"/>
      <c r="F871" s="82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8"/>
      <c r="U871" s="28"/>
      <c r="V871" s="28"/>
      <c r="W871" s="28"/>
      <c r="X871" s="28"/>
      <c r="Y871" s="28"/>
      <c r="Z871" s="28"/>
      <c r="AA871" s="28"/>
    </row>
    <row r="872" spans="1:27" ht="15.75" customHeight="1">
      <c r="A872" s="83"/>
      <c r="B872" s="31"/>
      <c r="C872" s="31"/>
      <c r="D872" s="87"/>
      <c r="E872" s="87"/>
      <c r="F872" s="82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8"/>
      <c r="U872" s="28"/>
      <c r="V872" s="28"/>
      <c r="W872" s="28"/>
      <c r="X872" s="28"/>
      <c r="Y872" s="28"/>
      <c r="Z872" s="28"/>
      <c r="AA872" s="28"/>
    </row>
    <row r="873" spans="1:27" ht="15.75" customHeight="1">
      <c r="A873" s="83"/>
      <c r="B873" s="31"/>
      <c r="C873" s="31"/>
      <c r="D873" s="87"/>
      <c r="E873" s="87"/>
      <c r="F873" s="82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8"/>
      <c r="U873" s="28"/>
      <c r="V873" s="28"/>
      <c r="W873" s="28"/>
      <c r="X873" s="28"/>
      <c r="Y873" s="28"/>
      <c r="Z873" s="28"/>
      <c r="AA873" s="28"/>
    </row>
    <row r="874" spans="1:27" ht="15.75" customHeight="1">
      <c r="A874" s="83"/>
      <c r="B874" s="31"/>
      <c r="C874" s="31"/>
      <c r="D874" s="87"/>
      <c r="E874" s="87"/>
      <c r="F874" s="82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8"/>
      <c r="U874" s="28"/>
      <c r="V874" s="28"/>
      <c r="W874" s="28"/>
      <c r="X874" s="28"/>
      <c r="Y874" s="28"/>
      <c r="Z874" s="28"/>
      <c r="AA874" s="28"/>
    </row>
    <row r="875" spans="1:27" ht="15.75" customHeight="1">
      <c r="A875" s="83"/>
      <c r="B875" s="31"/>
      <c r="C875" s="31"/>
      <c r="D875" s="87"/>
      <c r="E875" s="87"/>
      <c r="F875" s="82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8"/>
      <c r="U875" s="28"/>
      <c r="V875" s="28"/>
      <c r="W875" s="28"/>
      <c r="X875" s="28"/>
      <c r="Y875" s="28"/>
      <c r="Z875" s="28"/>
      <c r="AA875" s="28"/>
    </row>
    <row r="876" spans="1:27" ht="15.75" customHeight="1">
      <c r="A876" s="83"/>
      <c r="B876" s="31"/>
      <c r="C876" s="31"/>
      <c r="D876" s="87"/>
      <c r="E876" s="87"/>
      <c r="F876" s="82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8"/>
      <c r="U876" s="28"/>
      <c r="V876" s="28"/>
      <c r="W876" s="28"/>
      <c r="X876" s="28"/>
      <c r="Y876" s="28"/>
      <c r="Z876" s="28"/>
      <c r="AA876" s="28"/>
    </row>
    <row r="877" spans="1:27" ht="15.75" customHeight="1">
      <c r="A877" s="83"/>
      <c r="B877" s="31"/>
      <c r="C877" s="31"/>
      <c r="D877" s="87"/>
      <c r="E877" s="87"/>
      <c r="F877" s="82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8"/>
      <c r="U877" s="28"/>
      <c r="V877" s="28"/>
      <c r="W877" s="28"/>
      <c r="X877" s="28"/>
      <c r="Y877" s="28"/>
      <c r="Z877" s="28"/>
      <c r="AA877" s="28"/>
    </row>
    <row r="878" spans="1:27" ht="15.75" customHeight="1">
      <c r="A878" s="83"/>
      <c r="B878" s="31"/>
      <c r="C878" s="31"/>
      <c r="D878" s="87"/>
      <c r="E878" s="87"/>
      <c r="F878" s="82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8"/>
      <c r="U878" s="28"/>
      <c r="V878" s="28"/>
      <c r="W878" s="28"/>
      <c r="X878" s="28"/>
      <c r="Y878" s="28"/>
      <c r="Z878" s="28"/>
      <c r="AA878" s="28"/>
    </row>
    <row r="879" spans="1:27" ht="15.75" customHeight="1">
      <c r="A879" s="83"/>
      <c r="B879" s="31"/>
      <c r="C879" s="31"/>
      <c r="D879" s="87"/>
      <c r="E879" s="87"/>
      <c r="F879" s="82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8"/>
      <c r="U879" s="28"/>
      <c r="V879" s="28"/>
      <c r="W879" s="28"/>
      <c r="X879" s="28"/>
      <c r="Y879" s="28"/>
      <c r="Z879" s="28"/>
      <c r="AA879" s="28"/>
    </row>
    <row r="880" spans="1:27" ht="15.75" customHeight="1">
      <c r="A880" s="83"/>
      <c r="B880" s="31"/>
      <c r="C880" s="31"/>
      <c r="D880" s="87"/>
      <c r="E880" s="87"/>
      <c r="F880" s="82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8"/>
      <c r="U880" s="28"/>
      <c r="V880" s="28"/>
      <c r="W880" s="28"/>
      <c r="X880" s="28"/>
      <c r="Y880" s="28"/>
      <c r="Z880" s="28"/>
      <c r="AA880" s="28"/>
    </row>
    <row r="881" spans="1:27" ht="15.75" customHeight="1">
      <c r="A881" s="83"/>
      <c r="B881" s="31"/>
      <c r="C881" s="31"/>
      <c r="D881" s="87"/>
      <c r="E881" s="87"/>
      <c r="F881" s="82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8"/>
      <c r="U881" s="28"/>
      <c r="V881" s="28"/>
      <c r="W881" s="28"/>
      <c r="X881" s="28"/>
      <c r="Y881" s="28"/>
      <c r="Z881" s="28"/>
      <c r="AA881" s="28"/>
    </row>
    <row r="882" spans="1:27" ht="15.75" customHeight="1">
      <c r="A882" s="83"/>
      <c r="B882" s="31"/>
      <c r="C882" s="31"/>
      <c r="D882" s="87"/>
      <c r="E882" s="87"/>
      <c r="F882" s="82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8"/>
      <c r="U882" s="28"/>
      <c r="V882" s="28"/>
      <c r="W882" s="28"/>
      <c r="X882" s="28"/>
      <c r="Y882" s="28"/>
      <c r="Z882" s="28"/>
      <c r="AA882" s="28"/>
    </row>
    <row r="883" spans="1:27" ht="15.75" customHeight="1">
      <c r="A883" s="83"/>
      <c r="B883" s="31"/>
      <c r="C883" s="31"/>
      <c r="D883" s="87"/>
      <c r="E883" s="87"/>
      <c r="F883" s="82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8"/>
      <c r="U883" s="28"/>
      <c r="V883" s="28"/>
      <c r="W883" s="28"/>
      <c r="X883" s="28"/>
      <c r="Y883" s="28"/>
      <c r="Z883" s="28"/>
      <c r="AA883" s="28"/>
    </row>
    <row r="884" spans="1:27" ht="15.75" customHeight="1">
      <c r="A884" s="83"/>
      <c r="B884" s="31"/>
      <c r="C884" s="31"/>
      <c r="D884" s="87"/>
      <c r="E884" s="87"/>
      <c r="F884" s="82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8"/>
      <c r="U884" s="28"/>
      <c r="V884" s="28"/>
      <c r="W884" s="28"/>
      <c r="X884" s="28"/>
      <c r="Y884" s="28"/>
      <c r="Z884" s="28"/>
      <c r="AA884" s="28"/>
    </row>
    <row r="885" spans="1:27" ht="15.75" customHeight="1">
      <c r="A885" s="83"/>
      <c r="B885" s="31"/>
      <c r="C885" s="31"/>
      <c r="D885" s="87"/>
      <c r="E885" s="87"/>
      <c r="F885" s="82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8"/>
      <c r="U885" s="28"/>
      <c r="V885" s="28"/>
      <c r="W885" s="28"/>
      <c r="X885" s="28"/>
      <c r="Y885" s="28"/>
      <c r="Z885" s="28"/>
      <c r="AA885" s="28"/>
    </row>
    <row r="886" spans="1:27" ht="15.75" customHeight="1">
      <c r="A886" s="83"/>
      <c r="B886" s="31"/>
      <c r="C886" s="31"/>
      <c r="D886" s="87"/>
      <c r="E886" s="87"/>
      <c r="F886" s="82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8"/>
      <c r="U886" s="28"/>
      <c r="V886" s="28"/>
      <c r="W886" s="28"/>
      <c r="X886" s="28"/>
      <c r="Y886" s="28"/>
      <c r="Z886" s="28"/>
      <c r="AA886" s="28"/>
    </row>
    <row r="887" spans="1:27" ht="15.75" customHeight="1">
      <c r="A887" s="83"/>
      <c r="B887" s="31"/>
      <c r="C887" s="31"/>
      <c r="D887" s="87"/>
      <c r="E887" s="87"/>
      <c r="F887" s="82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8"/>
      <c r="U887" s="28"/>
      <c r="V887" s="28"/>
      <c r="W887" s="28"/>
      <c r="X887" s="28"/>
      <c r="Y887" s="28"/>
      <c r="Z887" s="28"/>
      <c r="AA887" s="28"/>
    </row>
    <row r="888" spans="1:27" ht="15.75" customHeight="1">
      <c r="A888" s="83"/>
      <c r="B888" s="31"/>
      <c r="C888" s="31"/>
      <c r="D888" s="87"/>
      <c r="E888" s="87"/>
      <c r="F888" s="82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8"/>
      <c r="U888" s="28"/>
      <c r="V888" s="28"/>
      <c r="W888" s="28"/>
      <c r="X888" s="28"/>
      <c r="Y888" s="28"/>
      <c r="Z888" s="28"/>
      <c r="AA888" s="28"/>
    </row>
    <row r="889" spans="1:27" ht="15.75" customHeight="1">
      <c r="A889" s="83"/>
      <c r="B889" s="31"/>
      <c r="C889" s="31"/>
      <c r="D889" s="87"/>
      <c r="E889" s="87"/>
      <c r="F889" s="82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8"/>
      <c r="U889" s="28"/>
      <c r="V889" s="28"/>
      <c r="W889" s="28"/>
      <c r="X889" s="28"/>
      <c r="Y889" s="28"/>
      <c r="Z889" s="28"/>
      <c r="AA889" s="28"/>
    </row>
    <row r="890" spans="1:27" ht="15.75" customHeight="1">
      <c r="A890" s="83"/>
      <c r="B890" s="31"/>
      <c r="C890" s="31"/>
      <c r="D890" s="87"/>
      <c r="E890" s="87"/>
      <c r="F890" s="82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8"/>
      <c r="U890" s="28"/>
      <c r="V890" s="28"/>
      <c r="W890" s="28"/>
      <c r="X890" s="28"/>
      <c r="Y890" s="28"/>
      <c r="Z890" s="28"/>
      <c r="AA890" s="28"/>
    </row>
    <row r="891" spans="1:27" ht="15.75" customHeight="1">
      <c r="A891" s="83"/>
      <c r="B891" s="31"/>
      <c r="C891" s="31"/>
      <c r="D891" s="87"/>
      <c r="E891" s="87"/>
      <c r="F891" s="82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8"/>
      <c r="U891" s="28"/>
      <c r="V891" s="28"/>
      <c r="W891" s="28"/>
      <c r="X891" s="28"/>
      <c r="Y891" s="28"/>
      <c r="Z891" s="28"/>
      <c r="AA891" s="28"/>
    </row>
    <row r="892" spans="1:27" ht="15.75" customHeight="1">
      <c r="A892" s="83"/>
      <c r="B892" s="31"/>
      <c r="C892" s="31"/>
      <c r="D892" s="87"/>
      <c r="E892" s="87"/>
      <c r="F892" s="82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8"/>
      <c r="U892" s="28"/>
      <c r="V892" s="28"/>
      <c r="W892" s="28"/>
      <c r="X892" s="28"/>
      <c r="Y892" s="28"/>
      <c r="Z892" s="28"/>
      <c r="AA892" s="28"/>
    </row>
    <row r="893" spans="1:27" ht="15.75" customHeight="1">
      <c r="A893" s="83"/>
      <c r="B893" s="31"/>
      <c r="C893" s="31"/>
      <c r="D893" s="87"/>
      <c r="E893" s="87"/>
      <c r="F893" s="82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8"/>
      <c r="U893" s="28"/>
      <c r="V893" s="28"/>
      <c r="W893" s="28"/>
      <c r="X893" s="28"/>
      <c r="Y893" s="28"/>
      <c r="Z893" s="28"/>
      <c r="AA893" s="28"/>
    </row>
    <row r="894" spans="1:27" ht="15.75" customHeight="1">
      <c r="A894" s="83"/>
      <c r="B894" s="31"/>
      <c r="C894" s="31"/>
      <c r="D894" s="87"/>
      <c r="E894" s="87"/>
      <c r="F894" s="82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8"/>
      <c r="U894" s="28"/>
      <c r="V894" s="28"/>
      <c r="W894" s="28"/>
      <c r="X894" s="28"/>
      <c r="Y894" s="28"/>
      <c r="Z894" s="28"/>
      <c r="AA894" s="28"/>
    </row>
    <row r="895" spans="1:27" ht="15.75" customHeight="1">
      <c r="A895" s="83"/>
      <c r="B895" s="31"/>
      <c r="C895" s="31"/>
      <c r="D895" s="87"/>
      <c r="E895" s="87"/>
      <c r="F895" s="82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8"/>
      <c r="U895" s="28"/>
      <c r="V895" s="28"/>
      <c r="W895" s="28"/>
      <c r="X895" s="28"/>
      <c r="Y895" s="28"/>
      <c r="Z895" s="28"/>
      <c r="AA895" s="28"/>
    </row>
    <row r="896" spans="1:27" ht="15.75" customHeight="1">
      <c r="A896" s="83"/>
      <c r="B896" s="31"/>
      <c r="C896" s="31"/>
      <c r="D896" s="87"/>
      <c r="E896" s="87"/>
      <c r="F896" s="82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8"/>
      <c r="U896" s="28"/>
      <c r="V896" s="28"/>
      <c r="W896" s="28"/>
      <c r="X896" s="28"/>
      <c r="Y896" s="28"/>
      <c r="Z896" s="28"/>
      <c r="AA896" s="28"/>
    </row>
    <row r="897" spans="1:27" ht="15.75" customHeight="1">
      <c r="A897" s="83"/>
      <c r="B897" s="31"/>
      <c r="C897" s="31"/>
      <c r="D897" s="87"/>
      <c r="E897" s="87"/>
      <c r="F897" s="82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8"/>
      <c r="U897" s="28"/>
      <c r="V897" s="28"/>
      <c r="W897" s="28"/>
      <c r="X897" s="28"/>
      <c r="Y897" s="28"/>
      <c r="Z897" s="28"/>
      <c r="AA897" s="28"/>
    </row>
    <row r="898" spans="1:27" ht="15.75" customHeight="1">
      <c r="A898" s="83"/>
      <c r="B898" s="31"/>
      <c r="C898" s="31"/>
      <c r="D898" s="87"/>
      <c r="E898" s="87"/>
      <c r="F898" s="82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8"/>
      <c r="U898" s="28"/>
      <c r="V898" s="28"/>
      <c r="W898" s="28"/>
      <c r="X898" s="28"/>
      <c r="Y898" s="28"/>
      <c r="Z898" s="28"/>
      <c r="AA898" s="28"/>
    </row>
    <row r="899" spans="1:27" ht="15.75" customHeight="1">
      <c r="A899" s="83"/>
      <c r="B899" s="31"/>
      <c r="C899" s="31"/>
      <c r="D899" s="87"/>
      <c r="E899" s="87"/>
      <c r="F899" s="82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8"/>
      <c r="U899" s="28"/>
      <c r="V899" s="28"/>
      <c r="W899" s="28"/>
      <c r="X899" s="28"/>
      <c r="Y899" s="28"/>
      <c r="Z899" s="28"/>
      <c r="AA899" s="28"/>
    </row>
    <row r="900" spans="1:27" ht="15.75" customHeight="1">
      <c r="A900" s="83"/>
      <c r="B900" s="31"/>
      <c r="C900" s="31"/>
      <c r="D900" s="87"/>
      <c r="E900" s="87"/>
      <c r="F900" s="82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8"/>
      <c r="U900" s="28"/>
      <c r="V900" s="28"/>
      <c r="W900" s="28"/>
      <c r="X900" s="28"/>
      <c r="Y900" s="28"/>
      <c r="Z900" s="28"/>
      <c r="AA900" s="28"/>
    </row>
    <row r="901" spans="1:27" ht="15.75" customHeight="1">
      <c r="A901" s="83"/>
      <c r="B901" s="31"/>
      <c r="C901" s="31"/>
      <c r="D901" s="87"/>
      <c r="E901" s="87"/>
      <c r="F901" s="82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8"/>
      <c r="U901" s="28"/>
      <c r="V901" s="28"/>
      <c r="W901" s="28"/>
      <c r="X901" s="28"/>
      <c r="Y901" s="28"/>
      <c r="Z901" s="28"/>
      <c r="AA901" s="28"/>
    </row>
    <row r="902" spans="1:27" ht="15.75" customHeight="1">
      <c r="A902" s="83"/>
      <c r="B902" s="31"/>
      <c r="C902" s="31"/>
      <c r="D902" s="87"/>
      <c r="E902" s="87"/>
      <c r="F902" s="82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8"/>
      <c r="U902" s="28"/>
      <c r="V902" s="28"/>
      <c r="W902" s="28"/>
      <c r="X902" s="28"/>
      <c r="Y902" s="28"/>
      <c r="Z902" s="28"/>
      <c r="AA902" s="28"/>
    </row>
    <row r="903" spans="1:27" ht="15.75" customHeight="1">
      <c r="A903" s="83"/>
      <c r="B903" s="31"/>
      <c r="C903" s="31"/>
      <c r="D903" s="87"/>
      <c r="E903" s="87"/>
      <c r="F903" s="82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8"/>
      <c r="U903" s="28"/>
      <c r="V903" s="28"/>
      <c r="W903" s="28"/>
      <c r="X903" s="28"/>
      <c r="Y903" s="28"/>
      <c r="Z903" s="28"/>
      <c r="AA903" s="28"/>
    </row>
    <row r="904" spans="1:27" ht="15.75" customHeight="1">
      <c r="A904" s="83"/>
      <c r="B904" s="31"/>
      <c r="C904" s="31"/>
      <c r="D904" s="87"/>
      <c r="E904" s="87"/>
      <c r="F904" s="82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8"/>
      <c r="U904" s="28"/>
      <c r="V904" s="28"/>
      <c r="W904" s="28"/>
      <c r="X904" s="28"/>
      <c r="Y904" s="28"/>
      <c r="Z904" s="28"/>
      <c r="AA904" s="28"/>
    </row>
    <row r="905" spans="1:27" ht="15.75" customHeight="1">
      <c r="A905" s="83"/>
      <c r="B905" s="31"/>
      <c r="C905" s="31"/>
      <c r="D905" s="87"/>
      <c r="E905" s="87"/>
      <c r="F905" s="82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8"/>
      <c r="U905" s="28"/>
      <c r="V905" s="28"/>
      <c r="W905" s="28"/>
      <c r="X905" s="28"/>
      <c r="Y905" s="28"/>
      <c r="Z905" s="28"/>
      <c r="AA905" s="28"/>
    </row>
    <row r="906" spans="1:27" ht="15.75" customHeight="1">
      <c r="A906" s="83"/>
      <c r="B906" s="31"/>
      <c r="C906" s="31"/>
      <c r="D906" s="87"/>
      <c r="E906" s="87"/>
      <c r="F906" s="82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8"/>
      <c r="U906" s="28"/>
      <c r="V906" s="28"/>
      <c r="W906" s="28"/>
      <c r="X906" s="28"/>
      <c r="Y906" s="28"/>
      <c r="Z906" s="28"/>
      <c r="AA906" s="28"/>
    </row>
    <row r="907" spans="1:27" ht="15.75" customHeight="1">
      <c r="A907" s="83"/>
      <c r="B907" s="31"/>
      <c r="C907" s="31"/>
      <c r="D907" s="87"/>
      <c r="E907" s="87"/>
      <c r="F907" s="82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8"/>
      <c r="U907" s="28"/>
      <c r="V907" s="28"/>
      <c r="W907" s="28"/>
      <c r="X907" s="28"/>
      <c r="Y907" s="28"/>
      <c r="Z907" s="28"/>
      <c r="AA907" s="28"/>
    </row>
    <row r="908" spans="1:27" ht="15.75" customHeight="1">
      <c r="A908" s="83"/>
      <c r="B908" s="31"/>
      <c r="C908" s="31"/>
      <c r="D908" s="87"/>
      <c r="E908" s="87"/>
      <c r="F908" s="82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8"/>
      <c r="U908" s="28"/>
      <c r="V908" s="28"/>
      <c r="W908" s="28"/>
      <c r="X908" s="28"/>
      <c r="Y908" s="28"/>
      <c r="Z908" s="28"/>
      <c r="AA908" s="28"/>
    </row>
    <row r="909" spans="1:27" ht="15.75" customHeight="1">
      <c r="A909" s="83"/>
      <c r="B909" s="31"/>
      <c r="C909" s="31"/>
      <c r="D909" s="87"/>
      <c r="E909" s="87"/>
      <c r="F909" s="82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8"/>
      <c r="U909" s="28"/>
      <c r="V909" s="28"/>
      <c r="W909" s="28"/>
      <c r="X909" s="28"/>
      <c r="Y909" s="28"/>
      <c r="Z909" s="28"/>
      <c r="AA909" s="28"/>
    </row>
    <row r="910" spans="1:27" ht="15.75" customHeight="1">
      <c r="A910" s="83"/>
      <c r="B910" s="31"/>
      <c r="C910" s="31"/>
      <c r="D910" s="87"/>
      <c r="E910" s="87"/>
      <c r="F910" s="82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8"/>
      <c r="U910" s="28"/>
      <c r="V910" s="28"/>
      <c r="W910" s="28"/>
      <c r="X910" s="28"/>
      <c r="Y910" s="28"/>
      <c r="Z910" s="28"/>
      <c r="AA910" s="28"/>
    </row>
    <row r="911" spans="1:27" ht="15.75" customHeight="1">
      <c r="A911" s="83"/>
      <c r="B911" s="31"/>
      <c r="C911" s="31"/>
      <c r="D911" s="87"/>
      <c r="E911" s="87"/>
      <c r="F911" s="82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8"/>
      <c r="U911" s="28"/>
      <c r="V911" s="28"/>
      <c r="W911" s="28"/>
      <c r="X911" s="28"/>
      <c r="Y911" s="28"/>
      <c r="Z911" s="28"/>
      <c r="AA911" s="28"/>
    </row>
    <row r="912" spans="1:27" ht="15.75" customHeight="1">
      <c r="A912" s="83"/>
      <c r="B912" s="31"/>
      <c r="C912" s="31"/>
      <c r="D912" s="87"/>
      <c r="E912" s="87"/>
      <c r="F912" s="82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8"/>
      <c r="U912" s="28"/>
      <c r="V912" s="28"/>
      <c r="W912" s="28"/>
      <c r="X912" s="28"/>
      <c r="Y912" s="28"/>
      <c r="Z912" s="28"/>
      <c r="AA912" s="28"/>
    </row>
    <row r="913" spans="1:27" ht="15.75" customHeight="1">
      <c r="A913" s="83"/>
      <c r="B913" s="31"/>
      <c r="C913" s="31"/>
      <c r="D913" s="87"/>
      <c r="E913" s="87"/>
      <c r="F913" s="82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8"/>
      <c r="U913" s="28"/>
      <c r="V913" s="28"/>
      <c r="W913" s="28"/>
      <c r="X913" s="28"/>
      <c r="Y913" s="28"/>
      <c r="Z913" s="28"/>
      <c r="AA913" s="28"/>
    </row>
    <row r="914" spans="1:27" ht="15.75" customHeight="1">
      <c r="A914" s="83"/>
      <c r="B914" s="31"/>
      <c r="C914" s="31"/>
      <c r="D914" s="87"/>
      <c r="E914" s="87"/>
      <c r="F914" s="82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8"/>
      <c r="U914" s="28"/>
      <c r="V914" s="28"/>
      <c r="W914" s="28"/>
      <c r="X914" s="28"/>
      <c r="Y914" s="28"/>
      <c r="Z914" s="28"/>
      <c r="AA914" s="28"/>
    </row>
    <row r="915" spans="1:27" ht="15.75" customHeight="1">
      <c r="A915" s="83"/>
      <c r="B915" s="31"/>
      <c r="C915" s="31"/>
      <c r="D915" s="87"/>
      <c r="E915" s="87"/>
      <c r="F915" s="82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8"/>
      <c r="U915" s="28"/>
      <c r="V915" s="28"/>
      <c r="W915" s="28"/>
      <c r="X915" s="28"/>
      <c r="Y915" s="28"/>
      <c r="Z915" s="28"/>
      <c r="AA915" s="28"/>
    </row>
    <row r="916" spans="1:27" ht="15.75" customHeight="1">
      <c r="A916" s="83"/>
      <c r="B916" s="31"/>
      <c r="C916" s="31"/>
      <c r="D916" s="87"/>
      <c r="E916" s="87"/>
      <c r="F916" s="82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8"/>
      <c r="U916" s="28"/>
      <c r="V916" s="28"/>
      <c r="W916" s="28"/>
      <c r="X916" s="28"/>
      <c r="Y916" s="28"/>
      <c r="Z916" s="28"/>
      <c r="AA916" s="28"/>
    </row>
    <row r="917" spans="1:27" ht="15.75" customHeight="1">
      <c r="A917" s="83"/>
      <c r="B917" s="31"/>
      <c r="C917" s="31"/>
      <c r="D917" s="87"/>
      <c r="E917" s="87"/>
      <c r="F917" s="82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8"/>
      <c r="U917" s="28"/>
      <c r="V917" s="28"/>
      <c r="W917" s="28"/>
      <c r="X917" s="28"/>
      <c r="Y917" s="28"/>
      <c r="Z917" s="28"/>
      <c r="AA917" s="28"/>
    </row>
    <row r="918" spans="1:27" ht="15.75" customHeight="1">
      <c r="A918" s="83"/>
      <c r="B918" s="31"/>
      <c r="C918" s="31"/>
      <c r="D918" s="87"/>
      <c r="E918" s="87"/>
      <c r="F918" s="82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8"/>
      <c r="U918" s="28"/>
      <c r="V918" s="28"/>
      <c r="W918" s="28"/>
      <c r="X918" s="28"/>
      <c r="Y918" s="28"/>
      <c r="Z918" s="28"/>
      <c r="AA918" s="28"/>
    </row>
    <row r="919" spans="1:27" ht="15.75" customHeight="1">
      <c r="A919" s="83"/>
      <c r="B919" s="31"/>
      <c r="C919" s="31"/>
      <c r="D919" s="87"/>
      <c r="E919" s="87"/>
      <c r="F919" s="82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8"/>
      <c r="U919" s="28"/>
      <c r="V919" s="28"/>
      <c r="W919" s="28"/>
      <c r="X919" s="28"/>
      <c r="Y919" s="28"/>
      <c r="Z919" s="28"/>
      <c r="AA919" s="28"/>
    </row>
    <row r="920" spans="1:27" ht="15.75" customHeight="1">
      <c r="A920" s="83"/>
      <c r="B920" s="31"/>
      <c r="C920" s="31"/>
      <c r="D920" s="87"/>
      <c r="E920" s="87"/>
      <c r="F920" s="82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8"/>
      <c r="U920" s="28"/>
      <c r="V920" s="28"/>
      <c r="W920" s="28"/>
      <c r="X920" s="28"/>
      <c r="Y920" s="28"/>
      <c r="Z920" s="28"/>
      <c r="AA920" s="28"/>
    </row>
    <row r="921" spans="1:27" ht="15.75" customHeight="1">
      <c r="A921" s="83"/>
      <c r="B921" s="31"/>
      <c r="C921" s="31"/>
      <c r="D921" s="87"/>
      <c r="E921" s="87"/>
      <c r="F921" s="82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8"/>
      <c r="U921" s="28"/>
      <c r="V921" s="28"/>
      <c r="W921" s="28"/>
      <c r="X921" s="28"/>
      <c r="Y921" s="28"/>
      <c r="Z921" s="28"/>
      <c r="AA921" s="28"/>
    </row>
    <row r="922" spans="1:27" ht="15.75" customHeight="1">
      <c r="A922" s="83"/>
      <c r="B922" s="31"/>
      <c r="C922" s="31"/>
      <c r="D922" s="87"/>
      <c r="E922" s="87"/>
      <c r="F922" s="82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8"/>
      <c r="U922" s="28"/>
      <c r="V922" s="28"/>
      <c r="W922" s="28"/>
      <c r="X922" s="28"/>
      <c r="Y922" s="28"/>
      <c r="Z922" s="28"/>
      <c r="AA922" s="28"/>
    </row>
    <row r="923" spans="1:27" ht="15.75" customHeight="1">
      <c r="A923" s="83"/>
      <c r="B923" s="31"/>
      <c r="C923" s="31"/>
      <c r="D923" s="87"/>
      <c r="E923" s="87"/>
      <c r="F923" s="82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8"/>
      <c r="U923" s="28"/>
      <c r="V923" s="28"/>
      <c r="W923" s="28"/>
      <c r="X923" s="28"/>
      <c r="Y923" s="28"/>
      <c r="Z923" s="28"/>
      <c r="AA923" s="28"/>
    </row>
    <row r="924" spans="1:27" ht="15.75" customHeight="1">
      <c r="A924" s="83"/>
      <c r="B924" s="31"/>
      <c r="C924" s="31"/>
      <c r="D924" s="87"/>
      <c r="E924" s="87"/>
      <c r="F924" s="82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8"/>
      <c r="U924" s="28"/>
      <c r="V924" s="28"/>
      <c r="W924" s="28"/>
      <c r="X924" s="28"/>
      <c r="Y924" s="28"/>
      <c r="Z924" s="28"/>
      <c r="AA924" s="28"/>
    </row>
    <row r="925" spans="1:27" ht="15.75" customHeight="1">
      <c r="A925" s="83"/>
      <c r="B925" s="31"/>
      <c r="C925" s="31"/>
      <c r="D925" s="87"/>
      <c r="E925" s="87"/>
      <c r="F925" s="82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8"/>
      <c r="U925" s="28"/>
      <c r="V925" s="28"/>
      <c r="W925" s="28"/>
      <c r="X925" s="28"/>
      <c r="Y925" s="28"/>
      <c r="Z925" s="28"/>
      <c r="AA925" s="28"/>
    </row>
    <row r="926" spans="1:27" ht="15.75" customHeight="1">
      <c r="A926" s="83"/>
      <c r="B926" s="31"/>
      <c r="C926" s="31"/>
      <c r="D926" s="87"/>
      <c r="E926" s="87"/>
      <c r="F926" s="82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8"/>
      <c r="U926" s="28"/>
      <c r="V926" s="28"/>
      <c r="W926" s="28"/>
      <c r="X926" s="28"/>
      <c r="Y926" s="28"/>
      <c r="Z926" s="28"/>
      <c r="AA926" s="28"/>
    </row>
    <row r="927" spans="1:27" ht="15.75" customHeight="1">
      <c r="A927" s="83"/>
      <c r="B927" s="31"/>
      <c r="C927" s="31"/>
      <c r="D927" s="87"/>
      <c r="E927" s="87"/>
      <c r="F927" s="82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8"/>
      <c r="U927" s="28"/>
      <c r="V927" s="28"/>
      <c r="W927" s="28"/>
      <c r="X927" s="28"/>
      <c r="Y927" s="28"/>
      <c r="Z927" s="28"/>
      <c r="AA927" s="28"/>
    </row>
    <row r="928" spans="1:27" ht="15.75" customHeight="1">
      <c r="A928" s="83"/>
      <c r="B928" s="31"/>
      <c r="C928" s="31"/>
      <c r="D928" s="87"/>
      <c r="E928" s="87"/>
      <c r="F928" s="82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8"/>
      <c r="U928" s="28"/>
      <c r="V928" s="28"/>
      <c r="W928" s="28"/>
      <c r="X928" s="28"/>
      <c r="Y928" s="28"/>
      <c r="Z928" s="28"/>
      <c r="AA928" s="28"/>
    </row>
    <row r="929" spans="1:27" ht="15.75" customHeight="1">
      <c r="A929" s="83"/>
      <c r="B929" s="31"/>
      <c r="C929" s="31"/>
      <c r="D929" s="87"/>
      <c r="E929" s="87"/>
      <c r="F929" s="82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8"/>
      <c r="U929" s="28"/>
      <c r="V929" s="28"/>
      <c r="W929" s="28"/>
      <c r="X929" s="28"/>
      <c r="Y929" s="28"/>
      <c r="Z929" s="28"/>
      <c r="AA929" s="28"/>
    </row>
    <row r="930" spans="1:27" ht="15.75" customHeight="1">
      <c r="A930" s="83"/>
      <c r="B930" s="31"/>
      <c r="C930" s="31"/>
      <c r="D930" s="87"/>
      <c r="E930" s="87"/>
      <c r="F930" s="82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8"/>
      <c r="U930" s="28"/>
      <c r="V930" s="28"/>
      <c r="W930" s="28"/>
      <c r="X930" s="28"/>
      <c r="Y930" s="28"/>
      <c r="Z930" s="28"/>
      <c r="AA930" s="28"/>
    </row>
    <row r="931" spans="1:27" ht="15.75" customHeight="1">
      <c r="A931" s="83"/>
      <c r="B931" s="31"/>
      <c r="C931" s="31"/>
      <c r="D931" s="87"/>
      <c r="E931" s="87"/>
      <c r="F931" s="82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8"/>
      <c r="U931" s="28"/>
      <c r="V931" s="28"/>
      <c r="W931" s="28"/>
      <c r="X931" s="28"/>
      <c r="Y931" s="28"/>
      <c r="Z931" s="28"/>
      <c r="AA931" s="28"/>
    </row>
    <row r="932" spans="1:27" ht="15.75" customHeight="1">
      <c r="A932" s="83"/>
      <c r="B932" s="31"/>
      <c r="C932" s="31"/>
      <c r="D932" s="87"/>
      <c r="E932" s="87"/>
      <c r="F932" s="82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8"/>
      <c r="U932" s="28"/>
      <c r="V932" s="28"/>
      <c r="W932" s="28"/>
      <c r="X932" s="28"/>
      <c r="Y932" s="28"/>
      <c r="Z932" s="28"/>
      <c r="AA932" s="28"/>
    </row>
    <row r="933" spans="1:27" ht="15.75" customHeight="1">
      <c r="A933" s="83"/>
      <c r="B933" s="31"/>
      <c r="C933" s="31"/>
      <c r="D933" s="87"/>
      <c r="E933" s="87"/>
      <c r="F933" s="82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8"/>
      <c r="U933" s="28"/>
      <c r="V933" s="28"/>
      <c r="W933" s="28"/>
      <c r="X933" s="28"/>
      <c r="Y933" s="28"/>
      <c r="Z933" s="28"/>
      <c r="AA933" s="28"/>
    </row>
    <row r="934" spans="1:27" ht="15.75" customHeight="1">
      <c r="A934" s="83"/>
      <c r="B934" s="31"/>
      <c r="C934" s="31"/>
      <c r="D934" s="87"/>
      <c r="E934" s="87"/>
      <c r="F934" s="82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8"/>
      <c r="U934" s="28"/>
      <c r="V934" s="28"/>
      <c r="W934" s="28"/>
      <c r="X934" s="28"/>
      <c r="Y934" s="28"/>
      <c r="Z934" s="28"/>
      <c r="AA934" s="28"/>
    </row>
    <row r="935" spans="1:27" ht="15.75" customHeight="1">
      <c r="A935" s="83"/>
      <c r="B935" s="31"/>
      <c r="C935" s="31"/>
      <c r="D935" s="87"/>
      <c r="E935" s="87"/>
      <c r="F935" s="82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8"/>
      <c r="U935" s="28"/>
      <c r="V935" s="28"/>
      <c r="W935" s="28"/>
      <c r="X935" s="28"/>
      <c r="Y935" s="28"/>
      <c r="Z935" s="28"/>
      <c r="AA935" s="28"/>
    </row>
    <row r="936" spans="1:27" ht="15.75" customHeight="1">
      <c r="A936" s="83"/>
      <c r="B936" s="31"/>
      <c r="C936" s="31"/>
      <c r="D936" s="87"/>
      <c r="E936" s="87"/>
      <c r="F936" s="82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8"/>
      <c r="U936" s="28"/>
      <c r="V936" s="28"/>
      <c r="W936" s="28"/>
      <c r="X936" s="28"/>
      <c r="Y936" s="28"/>
      <c r="Z936" s="28"/>
      <c r="AA936" s="28"/>
    </row>
    <row r="937" spans="1:27" ht="15.75" customHeight="1">
      <c r="A937" s="83"/>
      <c r="B937" s="31"/>
      <c r="C937" s="31"/>
      <c r="D937" s="87"/>
      <c r="E937" s="87"/>
      <c r="F937" s="82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8"/>
      <c r="U937" s="28"/>
      <c r="V937" s="28"/>
      <c r="W937" s="28"/>
      <c r="X937" s="28"/>
      <c r="Y937" s="28"/>
      <c r="Z937" s="28"/>
      <c r="AA937" s="28"/>
    </row>
    <row r="938" spans="1:27" ht="15.75" customHeight="1">
      <c r="A938" s="83"/>
      <c r="B938" s="31"/>
      <c r="C938" s="31"/>
      <c r="D938" s="87"/>
      <c r="E938" s="87"/>
      <c r="F938" s="82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8"/>
      <c r="U938" s="28"/>
      <c r="V938" s="28"/>
      <c r="W938" s="28"/>
      <c r="X938" s="28"/>
      <c r="Y938" s="28"/>
      <c r="Z938" s="28"/>
      <c r="AA938" s="28"/>
    </row>
    <row r="939" spans="1:27" ht="15.75" customHeight="1">
      <c r="A939" s="83"/>
      <c r="B939" s="31"/>
      <c r="C939" s="31"/>
      <c r="D939" s="87"/>
      <c r="E939" s="87"/>
      <c r="F939" s="82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8"/>
      <c r="U939" s="28"/>
      <c r="V939" s="28"/>
      <c r="W939" s="28"/>
      <c r="X939" s="28"/>
      <c r="Y939" s="28"/>
      <c r="Z939" s="28"/>
      <c r="AA939" s="28"/>
    </row>
    <row r="940" spans="1:27" ht="15.75" customHeight="1">
      <c r="A940" s="83"/>
      <c r="B940" s="31"/>
      <c r="C940" s="31"/>
      <c r="D940" s="87"/>
      <c r="E940" s="87"/>
      <c r="F940" s="82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8"/>
      <c r="U940" s="28"/>
      <c r="V940" s="28"/>
      <c r="W940" s="28"/>
      <c r="X940" s="28"/>
      <c r="Y940" s="28"/>
      <c r="Z940" s="28"/>
      <c r="AA940" s="28"/>
    </row>
    <row r="941" spans="1:27" ht="15.75" customHeight="1">
      <c r="A941" s="83"/>
      <c r="B941" s="31"/>
      <c r="C941" s="31"/>
      <c r="D941" s="87"/>
      <c r="E941" s="87"/>
      <c r="F941" s="82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8"/>
      <c r="U941" s="28"/>
      <c r="V941" s="28"/>
      <c r="W941" s="28"/>
      <c r="X941" s="28"/>
      <c r="Y941" s="28"/>
      <c r="Z941" s="28"/>
      <c r="AA941" s="28"/>
    </row>
    <row r="942" spans="1:27" ht="15.75" customHeight="1">
      <c r="A942" s="83"/>
      <c r="B942" s="31"/>
      <c r="C942" s="31"/>
      <c r="D942" s="87"/>
      <c r="E942" s="87"/>
      <c r="F942" s="82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8"/>
      <c r="U942" s="28"/>
      <c r="V942" s="28"/>
      <c r="W942" s="28"/>
      <c r="X942" s="28"/>
      <c r="Y942" s="28"/>
      <c r="Z942" s="28"/>
      <c r="AA942" s="28"/>
    </row>
    <row r="943" spans="1:27" ht="15.75" customHeight="1">
      <c r="A943" s="83"/>
      <c r="B943" s="31"/>
      <c r="C943" s="31"/>
      <c r="D943" s="87"/>
      <c r="E943" s="87"/>
      <c r="F943" s="82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8"/>
      <c r="U943" s="28"/>
      <c r="V943" s="28"/>
      <c r="W943" s="28"/>
      <c r="X943" s="28"/>
      <c r="Y943" s="28"/>
      <c r="Z943" s="28"/>
      <c r="AA943" s="28"/>
    </row>
    <row r="944" spans="1:27" ht="15.75" customHeight="1">
      <c r="A944" s="83"/>
      <c r="B944" s="31"/>
      <c r="C944" s="31"/>
      <c r="D944" s="87"/>
      <c r="E944" s="87"/>
      <c r="F944" s="82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8"/>
      <c r="U944" s="28"/>
      <c r="V944" s="28"/>
      <c r="W944" s="28"/>
      <c r="X944" s="28"/>
      <c r="Y944" s="28"/>
      <c r="Z944" s="28"/>
      <c r="AA944" s="28"/>
    </row>
    <row r="945" spans="1:27" ht="15.75" customHeight="1">
      <c r="A945" s="83"/>
      <c r="B945" s="31"/>
      <c r="C945" s="31"/>
      <c r="D945" s="87"/>
      <c r="E945" s="87"/>
      <c r="F945" s="82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8"/>
      <c r="U945" s="28"/>
      <c r="V945" s="28"/>
      <c r="W945" s="28"/>
      <c r="X945" s="28"/>
      <c r="Y945" s="28"/>
      <c r="Z945" s="28"/>
      <c r="AA945" s="28"/>
    </row>
    <row r="946" spans="1:27" ht="15.75" customHeight="1">
      <c r="A946" s="83"/>
      <c r="B946" s="31"/>
      <c r="C946" s="31"/>
      <c r="D946" s="87"/>
      <c r="E946" s="87"/>
      <c r="F946" s="82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8"/>
      <c r="U946" s="28"/>
      <c r="V946" s="28"/>
      <c r="W946" s="28"/>
      <c r="X946" s="28"/>
      <c r="Y946" s="28"/>
      <c r="Z946" s="28"/>
      <c r="AA946" s="28"/>
    </row>
    <row r="947" spans="1:27" ht="15.75" customHeight="1">
      <c r="A947" s="83"/>
      <c r="B947" s="31"/>
      <c r="C947" s="31"/>
      <c r="D947" s="87"/>
      <c r="E947" s="87"/>
      <c r="F947" s="82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8"/>
      <c r="U947" s="28"/>
      <c r="V947" s="28"/>
      <c r="W947" s="28"/>
      <c r="X947" s="28"/>
      <c r="Y947" s="28"/>
      <c r="Z947" s="28"/>
      <c r="AA947" s="28"/>
    </row>
    <row r="948" spans="1:27" ht="15.75" customHeight="1">
      <c r="A948" s="83"/>
      <c r="B948" s="31"/>
      <c r="C948" s="31"/>
      <c r="D948" s="87"/>
      <c r="E948" s="87"/>
      <c r="F948" s="82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8"/>
      <c r="U948" s="28"/>
      <c r="V948" s="28"/>
      <c r="W948" s="28"/>
      <c r="X948" s="28"/>
      <c r="Y948" s="28"/>
      <c r="Z948" s="28"/>
      <c r="AA948" s="28"/>
    </row>
    <row r="949" spans="1:27" ht="15.75" customHeight="1">
      <c r="A949" s="83"/>
      <c r="B949" s="31"/>
      <c r="C949" s="31"/>
      <c r="D949" s="87"/>
      <c r="E949" s="87"/>
      <c r="F949" s="82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8"/>
      <c r="U949" s="28"/>
      <c r="V949" s="28"/>
      <c r="W949" s="28"/>
      <c r="X949" s="28"/>
      <c r="Y949" s="28"/>
      <c r="Z949" s="28"/>
      <c r="AA949" s="28"/>
    </row>
    <row r="950" spans="1:27" ht="15.75" customHeight="1">
      <c r="A950" s="83"/>
      <c r="B950" s="31"/>
      <c r="C950" s="31"/>
      <c r="D950" s="87"/>
      <c r="E950" s="87"/>
      <c r="F950" s="82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8"/>
      <c r="U950" s="28"/>
      <c r="V950" s="28"/>
      <c r="W950" s="28"/>
      <c r="X950" s="28"/>
      <c r="Y950" s="28"/>
      <c r="Z950" s="28"/>
      <c r="AA950" s="28"/>
    </row>
    <row r="951" spans="1:27" ht="15.75" customHeight="1">
      <c r="A951" s="83"/>
      <c r="B951" s="31"/>
      <c r="C951" s="31"/>
      <c r="D951" s="87"/>
      <c r="E951" s="87"/>
      <c r="F951" s="82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8"/>
      <c r="U951" s="28"/>
      <c r="V951" s="28"/>
      <c r="W951" s="28"/>
      <c r="X951" s="28"/>
      <c r="Y951" s="28"/>
      <c r="Z951" s="28"/>
      <c r="AA951" s="28"/>
    </row>
    <row r="952" spans="1:27" ht="15.75" customHeight="1">
      <c r="A952" s="83"/>
      <c r="B952" s="31"/>
      <c r="C952" s="31"/>
      <c r="D952" s="87"/>
      <c r="E952" s="87"/>
      <c r="F952" s="82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8"/>
      <c r="U952" s="28"/>
      <c r="V952" s="28"/>
      <c r="W952" s="28"/>
      <c r="X952" s="28"/>
      <c r="Y952" s="28"/>
      <c r="Z952" s="28"/>
      <c r="AA952" s="28"/>
    </row>
    <row r="953" spans="1:27" ht="15.75" customHeight="1">
      <c r="A953" s="83"/>
      <c r="B953" s="31"/>
      <c r="C953" s="31"/>
      <c r="D953" s="87"/>
      <c r="E953" s="87"/>
      <c r="F953" s="82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8"/>
      <c r="U953" s="28"/>
      <c r="V953" s="28"/>
      <c r="W953" s="28"/>
      <c r="X953" s="28"/>
      <c r="Y953" s="28"/>
      <c r="Z953" s="28"/>
      <c r="AA953" s="28"/>
    </row>
    <row r="954" spans="1:27" ht="15.75" customHeight="1">
      <c r="A954" s="83"/>
      <c r="B954" s="31"/>
      <c r="C954" s="31"/>
      <c r="D954" s="87"/>
      <c r="E954" s="87"/>
      <c r="F954" s="82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8"/>
      <c r="U954" s="28"/>
      <c r="V954" s="28"/>
      <c r="W954" s="28"/>
      <c r="X954" s="28"/>
      <c r="Y954" s="28"/>
      <c r="Z954" s="28"/>
      <c r="AA954" s="28"/>
    </row>
    <row r="955" spans="1:27" ht="15.75" customHeight="1">
      <c r="A955" s="83"/>
      <c r="B955" s="31"/>
      <c r="C955" s="31"/>
      <c r="D955" s="87"/>
      <c r="E955" s="87"/>
      <c r="F955" s="82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8"/>
      <c r="U955" s="28"/>
      <c r="V955" s="28"/>
      <c r="W955" s="28"/>
      <c r="X955" s="28"/>
      <c r="Y955" s="28"/>
      <c r="Z955" s="28"/>
      <c r="AA955" s="28"/>
    </row>
    <row r="956" spans="1:27" ht="15.75" customHeight="1">
      <c r="A956" s="83"/>
      <c r="B956" s="31"/>
      <c r="C956" s="31"/>
      <c r="D956" s="87"/>
      <c r="E956" s="87"/>
      <c r="F956" s="82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8"/>
      <c r="U956" s="28"/>
      <c r="V956" s="28"/>
      <c r="W956" s="28"/>
      <c r="X956" s="28"/>
      <c r="Y956" s="28"/>
      <c r="Z956" s="28"/>
      <c r="AA956" s="28"/>
    </row>
    <row r="957" spans="1:27" ht="15.75" customHeight="1">
      <c r="A957" s="83"/>
      <c r="B957" s="31"/>
      <c r="C957" s="31"/>
      <c r="D957" s="87"/>
      <c r="E957" s="87"/>
      <c r="F957" s="82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8"/>
      <c r="U957" s="28"/>
      <c r="V957" s="28"/>
      <c r="W957" s="28"/>
      <c r="X957" s="28"/>
      <c r="Y957" s="28"/>
      <c r="Z957" s="28"/>
      <c r="AA957" s="28"/>
    </row>
    <row r="958" spans="1:27" ht="15.75" customHeight="1">
      <c r="A958" s="83"/>
      <c r="B958" s="31"/>
      <c r="C958" s="31"/>
      <c r="D958" s="87"/>
      <c r="E958" s="87"/>
      <c r="F958" s="82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8"/>
      <c r="U958" s="28"/>
      <c r="V958" s="28"/>
      <c r="W958" s="28"/>
      <c r="X958" s="28"/>
      <c r="Y958" s="28"/>
      <c r="Z958" s="28"/>
      <c r="AA958" s="28"/>
    </row>
    <row r="959" spans="1:27" ht="15.75" customHeight="1">
      <c r="A959" s="83"/>
      <c r="B959" s="31"/>
      <c r="C959" s="31"/>
      <c r="D959" s="87"/>
      <c r="E959" s="87"/>
      <c r="F959" s="82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8"/>
      <c r="U959" s="28"/>
      <c r="V959" s="28"/>
      <c r="W959" s="28"/>
      <c r="X959" s="28"/>
      <c r="Y959" s="28"/>
      <c r="Z959" s="28"/>
      <c r="AA959" s="28"/>
    </row>
    <row r="960" spans="1:27" ht="15.75" customHeight="1">
      <c r="A960" s="83"/>
      <c r="B960" s="31"/>
      <c r="C960" s="31"/>
      <c r="D960" s="87"/>
      <c r="E960" s="87"/>
      <c r="F960" s="82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8"/>
      <c r="U960" s="28"/>
      <c r="V960" s="28"/>
      <c r="W960" s="28"/>
      <c r="X960" s="28"/>
      <c r="Y960" s="28"/>
      <c r="Z960" s="28"/>
      <c r="AA960" s="28"/>
    </row>
    <row r="961" spans="1:27" ht="15.75" customHeight="1">
      <c r="A961" s="83"/>
      <c r="B961" s="31"/>
      <c r="C961" s="31"/>
      <c r="D961" s="87"/>
      <c r="E961" s="87"/>
      <c r="F961" s="82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8"/>
      <c r="U961" s="28"/>
      <c r="V961" s="28"/>
      <c r="W961" s="28"/>
      <c r="X961" s="28"/>
      <c r="Y961" s="28"/>
      <c r="Z961" s="28"/>
      <c r="AA961" s="28"/>
    </row>
    <row r="962" spans="1:27" ht="15.75" customHeight="1">
      <c r="A962" s="83"/>
      <c r="B962" s="31"/>
      <c r="C962" s="31"/>
      <c r="D962" s="87"/>
      <c r="E962" s="87"/>
      <c r="F962" s="82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8"/>
      <c r="U962" s="28"/>
      <c r="V962" s="28"/>
      <c r="W962" s="28"/>
      <c r="X962" s="28"/>
      <c r="Y962" s="28"/>
      <c r="Z962" s="28"/>
      <c r="AA962" s="28"/>
    </row>
    <row r="963" spans="1:27" ht="15.75" customHeight="1">
      <c r="A963" s="83"/>
      <c r="B963" s="31"/>
      <c r="C963" s="31"/>
      <c r="D963" s="87"/>
      <c r="E963" s="87"/>
      <c r="F963" s="82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8"/>
      <c r="U963" s="28"/>
      <c r="V963" s="28"/>
      <c r="W963" s="28"/>
      <c r="X963" s="28"/>
      <c r="Y963" s="28"/>
      <c r="Z963" s="28"/>
      <c r="AA963" s="28"/>
    </row>
    <row r="964" spans="1:27" ht="15.75" customHeight="1">
      <c r="A964" s="83"/>
      <c r="B964" s="31"/>
      <c r="C964" s="31"/>
      <c r="D964" s="87"/>
      <c r="E964" s="87"/>
      <c r="F964" s="82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8"/>
      <c r="U964" s="28"/>
      <c r="V964" s="28"/>
      <c r="W964" s="28"/>
      <c r="X964" s="28"/>
      <c r="Y964" s="28"/>
      <c r="Z964" s="28"/>
      <c r="AA964" s="28"/>
    </row>
    <row r="965" spans="1:27" ht="15.75" customHeight="1">
      <c r="A965" s="83"/>
      <c r="B965" s="31"/>
      <c r="C965" s="31"/>
      <c r="D965" s="87"/>
      <c r="E965" s="87"/>
      <c r="F965" s="82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8"/>
      <c r="U965" s="28"/>
      <c r="V965" s="28"/>
      <c r="W965" s="28"/>
      <c r="X965" s="28"/>
      <c r="Y965" s="28"/>
      <c r="Z965" s="28"/>
      <c r="AA965" s="28"/>
    </row>
    <row r="966" spans="1:27" ht="15.75" customHeight="1">
      <c r="A966" s="83"/>
      <c r="B966" s="31"/>
      <c r="C966" s="31"/>
      <c r="D966" s="87"/>
      <c r="E966" s="87"/>
      <c r="F966" s="82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8"/>
      <c r="U966" s="28"/>
      <c r="V966" s="28"/>
      <c r="W966" s="28"/>
      <c r="X966" s="28"/>
      <c r="Y966" s="28"/>
      <c r="Z966" s="28"/>
      <c r="AA966" s="28"/>
    </row>
    <row r="967" spans="1:27" ht="15.75" customHeight="1">
      <c r="A967" s="83"/>
      <c r="B967" s="31"/>
      <c r="C967" s="31"/>
      <c r="D967" s="87"/>
      <c r="E967" s="87"/>
      <c r="F967" s="82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8"/>
      <c r="U967" s="28"/>
      <c r="V967" s="28"/>
      <c r="W967" s="28"/>
      <c r="X967" s="28"/>
      <c r="Y967" s="28"/>
      <c r="Z967" s="28"/>
      <c r="AA967" s="28"/>
    </row>
    <row r="968" spans="1:27" ht="15.75" customHeight="1">
      <c r="A968" s="83"/>
      <c r="B968" s="31"/>
      <c r="C968" s="31"/>
      <c r="D968" s="87"/>
      <c r="E968" s="87"/>
      <c r="F968" s="82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8"/>
      <c r="U968" s="28"/>
      <c r="V968" s="28"/>
      <c r="W968" s="28"/>
      <c r="X968" s="28"/>
      <c r="Y968" s="28"/>
      <c r="Z968" s="28"/>
      <c r="AA968" s="28"/>
    </row>
    <row r="969" spans="1:27" ht="15.75" customHeight="1">
      <c r="A969" s="83"/>
      <c r="B969" s="31"/>
      <c r="C969" s="31"/>
      <c r="D969" s="87"/>
      <c r="E969" s="87"/>
      <c r="F969" s="82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8"/>
      <c r="U969" s="28"/>
      <c r="V969" s="28"/>
      <c r="W969" s="28"/>
      <c r="X969" s="28"/>
      <c r="Y969" s="28"/>
      <c r="Z969" s="28"/>
      <c r="AA969" s="28"/>
    </row>
    <row r="970" spans="1:27" ht="15.75" customHeight="1">
      <c r="A970" s="83"/>
      <c r="B970" s="31"/>
      <c r="C970" s="31"/>
      <c r="D970" s="87"/>
      <c r="E970" s="87"/>
      <c r="F970" s="82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8"/>
      <c r="U970" s="28"/>
      <c r="V970" s="28"/>
      <c r="W970" s="28"/>
      <c r="X970" s="28"/>
      <c r="Y970" s="28"/>
      <c r="Z970" s="28"/>
      <c r="AA970" s="28"/>
    </row>
    <row r="971" spans="1:27" ht="15.75" customHeight="1">
      <c r="A971" s="83"/>
      <c r="B971" s="31"/>
      <c r="C971" s="31"/>
      <c r="D971" s="87"/>
      <c r="E971" s="87"/>
      <c r="F971" s="82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8"/>
      <c r="U971" s="28"/>
      <c r="V971" s="28"/>
      <c r="W971" s="28"/>
      <c r="X971" s="28"/>
      <c r="Y971" s="28"/>
      <c r="Z971" s="28"/>
      <c r="AA971" s="28"/>
    </row>
    <row r="972" spans="1:27" ht="15.75" customHeight="1">
      <c r="A972" s="83"/>
      <c r="B972" s="31"/>
      <c r="C972" s="31"/>
      <c r="D972" s="87"/>
      <c r="E972" s="87"/>
      <c r="F972" s="82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8"/>
      <c r="U972" s="28"/>
      <c r="V972" s="28"/>
      <c r="W972" s="28"/>
      <c r="X972" s="28"/>
      <c r="Y972" s="28"/>
      <c r="Z972" s="28"/>
      <c r="AA972" s="28"/>
    </row>
    <row r="973" spans="1:27" ht="15.75" customHeight="1">
      <c r="A973" s="83"/>
      <c r="B973" s="31"/>
      <c r="C973" s="31"/>
      <c r="D973" s="87"/>
      <c r="E973" s="87"/>
      <c r="F973" s="82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8"/>
      <c r="U973" s="28"/>
      <c r="V973" s="28"/>
      <c r="W973" s="28"/>
      <c r="X973" s="28"/>
      <c r="Y973" s="28"/>
      <c r="Z973" s="28"/>
      <c r="AA973" s="28"/>
    </row>
    <row r="974" spans="1:27" ht="15.75" customHeight="1">
      <c r="A974" s="83"/>
      <c r="B974" s="31"/>
      <c r="C974" s="31"/>
      <c r="D974" s="87"/>
      <c r="E974" s="87"/>
      <c r="F974" s="82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8"/>
      <c r="U974" s="28"/>
      <c r="V974" s="28"/>
      <c r="W974" s="28"/>
      <c r="X974" s="28"/>
      <c r="Y974" s="28"/>
      <c r="Z974" s="28"/>
      <c r="AA974" s="28"/>
    </row>
    <row r="975" spans="1:27" ht="15.75" customHeight="1">
      <c r="A975" s="83"/>
      <c r="B975" s="31"/>
      <c r="C975" s="31"/>
      <c r="D975" s="87"/>
      <c r="E975" s="87"/>
      <c r="F975" s="82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8"/>
      <c r="U975" s="28"/>
      <c r="V975" s="28"/>
      <c r="W975" s="28"/>
      <c r="X975" s="28"/>
      <c r="Y975" s="28"/>
      <c r="Z975" s="28"/>
      <c r="AA975" s="28"/>
    </row>
    <row r="976" spans="1:27" ht="15.75" customHeight="1">
      <c r="A976" s="83"/>
      <c r="B976" s="31"/>
      <c r="C976" s="31"/>
      <c r="D976" s="87"/>
      <c r="E976" s="87"/>
      <c r="F976" s="82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8"/>
      <c r="U976" s="28"/>
      <c r="V976" s="28"/>
      <c r="W976" s="28"/>
      <c r="X976" s="28"/>
      <c r="Y976" s="28"/>
      <c r="Z976" s="28"/>
      <c r="AA976" s="28"/>
    </row>
    <row r="977" spans="1:27" ht="15.75" customHeight="1">
      <c r="A977" s="83"/>
      <c r="B977" s="31"/>
      <c r="C977" s="31"/>
      <c r="D977" s="87"/>
      <c r="E977" s="87"/>
      <c r="F977" s="82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8"/>
      <c r="U977" s="28"/>
      <c r="V977" s="28"/>
      <c r="W977" s="28"/>
      <c r="X977" s="28"/>
      <c r="Y977" s="28"/>
      <c r="Z977" s="28"/>
      <c r="AA977" s="28"/>
    </row>
    <row r="978" spans="1:27" ht="15.75" customHeight="1">
      <c r="A978" s="83"/>
      <c r="B978" s="31"/>
      <c r="C978" s="31"/>
      <c r="D978" s="87"/>
      <c r="E978" s="87"/>
      <c r="F978" s="82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8"/>
      <c r="U978" s="28"/>
      <c r="V978" s="28"/>
      <c r="W978" s="28"/>
      <c r="X978" s="28"/>
      <c r="Y978" s="28"/>
      <c r="Z978" s="28"/>
      <c r="AA978" s="28"/>
    </row>
    <row r="979" spans="1:27" ht="15.75" customHeight="1">
      <c r="A979" s="83"/>
      <c r="B979" s="31"/>
      <c r="C979" s="31"/>
      <c r="D979" s="87"/>
      <c r="E979" s="87"/>
      <c r="F979" s="82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8"/>
      <c r="U979" s="28"/>
      <c r="V979" s="28"/>
      <c r="W979" s="28"/>
      <c r="X979" s="28"/>
      <c r="Y979" s="28"/>
      <c r="Z979" s="28"/>
      <c r="AA979" s="28"/>
    </row>
    <row r="980" spans="1:27" ht="15.75" customHeight="1">
      <c r="A980" s="83"/>
      <c r="B980" s="31"/>
      <c r="C980" s="31"/>
      <c r="D980" s="87"/>
      <c r="E980" s="87"/>
      <c r="F980" s="82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8"/>
      <c r="U980" s="28"/>
      <c r="V980" s="28"/>
      <c r="W980" s="28"/>
      <c r="X980" s="28"/>
      <c r="Y980" s="28"/>
      <c r="Z980" s="28"/>
      <c r="AA980" s="28"/>
    </row>
    <row r="981" spans="1:27" ht="15.75" customHeight="1">
      <c r="A981" s="83"/>
      <c r="B981" s="31"/>
      <c r="C981" s="31"/>
      <c r="D981" s="87"/>
      <c r="E981" s="87"/>
      <c r="F981" s="82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8"/>
      <c r="U981" s="28"/>
      <c r="V981" s="28"/>
      <c r="W981" s="28"/>
      <c r="X981" s="28"/>
      <c r="Y981" s="28"/>
      <c r="Z981" s="28"/>
      <c r="AA981" s="28"/>
    </row>
    <row r="982" spans="1:27" ht="15.75" customHeight="1">
      <c r="A982" s="83"/>
      <c r="B982" s="31"/>
      <c r="C982" s="31"/>
      <c r="D982" s="87"/>
      <c r="E982" s="87"/>
      <c r="F982" s="82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8"/>
      <c r="U982" s="28"/>
      <c r="V982" s="28"/>
      <c r="W982" s="28"/>
      <c r="X982" s="28"/>
      <c r="Y982" s="28"/>
      <c r="Z982" s="28"/>
      <c r="AA982" s="28"/>
    </row>
    <row r="983" spans="1:27" ht="15.75" customHeight="1">
      <c r="A983" s="83"/>
      <c r="B983" s="31"/>
      <c r="C983" s="31"/>
      <c r="D983" s="87"/>
      <c r="E983" s="87"/>
      <c r="F983" s="82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8"/>
      <c r="U983" s="28"/>
      <c r="V983" s="28"/>
      <c r="W983" s="28"/>
      <c r="X983" s="28"/>
      <c r="Y983" s="28"/>
      <c r="Z983" s="28"/>
      <c r="AA983" s="28"/>
    </row>
    <row r="984" spans="1:27" ht="15.75" customHeight="1">
      <c r="A984" s="83"/>
      <c r="B984" s="31"/>
      <c r="C984" s="31"/>
      <c r="D984" s="87"/>
      <c r="E984" s="87"/>
      <c r="F984" s="82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8"/>
      <c r="U984" s="28"/>
      <c r="V984" s="28"/>
      <c r="W984" s="28"/>
      <c r="X984" s="28"/>
      <c r="Y984" s="28"/>
      <c r="Z984" s="28"/>
      <c r="AA984" s="28"/>
    </row>
    <row r="985" spans="1:27" ht="15.75" customHeight="1">
      <c r="A985" s="83"/>
      <c r="B985" s="31"/>
      <c r="C985" s="31"/>
      <c r="D985" s="87"/>
      <c r="E985" s="87"/>
      <c r="F985" s="82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8"/>
      <c r="U985" s="28"/>
      <c r="V985" s="28"/>
      <c r="W985" s="28"/>
      <c r="X985" s="28"/>
      <c r="Y985" s="28"/>
      <c r="Z985" s="28"/>
      <c r="AA985" s="28"/>
    </row>
    <row r="986" spans="1:27" ht="15.75" customHeight="1">
      <c r="A986" s="83"/>
      <c r="B986" s="31"/>
      <c r="C986" s="31"/>
      <c r="D986" s="87"/>
      <c r="E986" s="87"/>
      <c r="F986" s="82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8"/>
      <c r="U986" s="28"/>
      <c r="V986" s="28"/>
      <c r="W986" s="28"/>
      <c r="X986" s="28"/>
      <c r="Y986" s="28"/>
      <c r="Z986" s="28"/>
      <c r="AA986" s="28"/>
    </row>
    <row r="987" spans="1:27" ht="15.75" customHeight="1">
      <c r="A987" s="83"/>
      <c r="B987" s="31"/>
      <c r="C987" s="31"/>
      <c r="D987" s="87"/>
      <c r="E987" s="87"/>
      <c r="F987" s="82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8"/>
      <c r="U987" s="28"/>
      <c r="V987" s="28"/>
      <c r="W987" s="28"/>
      <c r="X987" s="28"/>
      <c r="Y987" s="28"/>
      <c r="Z987" s="28"/>
      <c r="AA987" s="28"/>
    </row>
    <row r="988" spans="1:27" ht="15.75" customHeight="1">
      <c r="A988" s="83"/>
      <c r="B988" s="31"/>
      <c r="C988" s="31"/>
      <c r="D988" s="87"/>
      <c r="E988" s="87"/>
      <c r="F988" s="82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8"/>
      <c r="U988" s="28"/>
      <c r="V988" s="28"/>
      <c r="W988" s="28"/>
      <c r="X988" s="28"/>
      <c r="Y988" s="28"/>
      <c r="Z988" s="28"/>
      <c r="AA988" s="28"/>
    </row>
    <row r="989" spans="1:27" ht="15.75" customHeight="1">
      <c r="A989" s="83"/>
      <c r="B989" s="31"/>
      <c r="C989" s="31"/>
      <c r="D989" s="87"/>
      <c r="E989" s="87"/>
      <c r="F989" s="82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8"/>
      <c r="U989" s="28"/>
      <c r="V989" s="28"/>
      <c r="W989" s="28"/>
      <c r="X989" s="28"/>
      <c r="Y989" s="28"/>
      <c r="Z989" s="28"/>
      <c r="AA989" s="28"/>
    </row>
    <row r="990" spans="1:27" ht="15.75" customHeight="1">
      <c r="A990" s="83"/>
      <c r="B990" s="31"/>
      <c r="C990" s="31"/>
      <c r="D990" s="87"/>
      <c r="E990" s="87"/>
      <c r="F990" s="82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8"/>
      <c r="U990" s="28"/>
      <c r="V990" s="28"/>
      <c r="W990" s="28"/>
      <c r="X990" s="28"/>
      <c r="Y990" s="28"/>
      <c r="Z990" s="28"/>
      <c r="AA990" s="28"/>
    </row>
    <row r="991" spans="1:27" ht="15.75" customHeight="1">
      <c r="A991" s="83"/>
      <c r="B991" s="31"/>
      <c r="C991" s="31"/>
      <c r="D991" s="87"/>
      <c r="E991" s="87"/>
      <c r="F991" s="82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8"/>
      <c r="U991" s="28"/>
      <c r="V991" s="28"/>
      <c r="W991" s="28"/>
      <c r="X991" s="28"/>
      <c r="Y991" s="28"/>
      <c r="Z991" s="28"/>
      <c r="AA991" s="28"/>
    </row>
    <row r="992" spans="1:27" ht="15.75" customHeight="1">
      <c r="A992" s="83"/>
      <c r="B992" s="31"/>
      <c r="C992" s="31"/>
      <c r="D992" s="87"/>
      <c r="E992" s="87"/>
      <c r="F992" s="82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8"/>
      <c r="U992" s="28"/>
      <c r="V992" s="28"/>
      <c r="W992" s="28"/>
      <c r="X992" s="28"/>
      <c r="Y992" s="28"/>
      <c r="Z992" s="28"/>
      <c r="AA992" s="28"/>
    </row>
    <row r="993" spans="1:27" ht="15.75" customHeight="1">
      <c r="A993" s="83"/>
      <c r="B993" s="31"/>
      <c r="C993" s="31"/>
      <c r="D993" s="87"/>
      <c r="E993" s="87"/>
      <c r="F993" s="82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8"/>
      <c r="U993" s="28"/>
      <c r="V993" s="28"/>
      <c r="W993" s="28"/>
      <c r="X993" s="28"/>
      <c r="Y993" s="28"/>
      <c r="Z993" s="28"/>
      <c r="AA993" s="28"/>
    </row>
    <row r="994" spans="1:27" ht="15.75" customHeight="1">
      <c r="A994" s="83"/>
      <c r="B994" s="31"/>
      <c r="C994" s="31"/>
      <c r="D994" s="87"/>
      <c r="E994" s="87"/>
      <c r="F994" s="82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8"/>
      <c r="U994" s="28"/>
      <c r="V994" s="28"/>
      <c r="W994" s="28"/>
      <c r="X994" s="28"/>
      <c r="Y994" s="28"/>
      <c r="Z994" s="28"/>
      <c r="AA994" s="28"/>
    </row>
    <row r="995" spans="1:27" ht="15.75" customHeight="1">
      <c r="A995" s="83"/>
      <c r="B995" s="31"/>
      <c r="C995" s="31"/>
      <c r="D995" s="87"/>
      <c r="E995" s="87"/>
      <c r="F995" s="82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8"/>
      <c r="U995" s="28"/>
      <c r="V995" s="28"/>
      <c r="W995" s="28"/>
      <c r="X995" s="28"/>
      <c r="Y995" s="28"/>
      <c r="Z995" s="28"/>
      <c r="AA995" s="28"/>
    </row>
    <row r="996" spans="1:27" ht="15.75" customHeight="1">
      <c r="A996" s="83"/>
      <c r="B996" s="31"/>
      <c r="C996" s="31"/>
      <c r="D996" s="87"/>
      <c r="E996" s="87"/>
      <c r="F996" s="82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8"/>
      <c r="U996" s="28"/>
      <c r="V996" s="28"/>
      <c r="W996" s="28"/>
      <c r="X996" s="28"/>
      <c r="Y996" s="28"/>
      <c r="Z996" s="28"/>
      <c r="AA996" s="28"/>
    </row>
    <row r="997" spans="1:27" ht="15.75" customHeight="1">
      <c r="A997" s="83"/>
      <c r="B997" s="31"/>
      <c r="C997" s="31"/>
      <c r="D997" s="87"/>
      <c r="E997" s="87"/>
      <c r="F997" s="82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8"/>
      <c r="U997" s="28"/>
      <c r="V997" s="28"/>
      <c r="W997" s="28"/>
      <c r="X997" s="28"/>
      <c r="Y997" s="28"/>
      <c r="Z997" s="28"/>
      <c r="AA997" s="28"/>
    </row>
    <row r="998" spans="1:27" ht="15.75" customHeight="1">
      <c r="A998" s="83"/>
      <c r="B998" s="31"/>
      <c r="C998" s="31"/>
      <c r="D998" s="87"/>
      <c r="E998" s="87"/>
      <c r="F998" s="82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8"/>
      <c r="U998" s="28"/>
      <c r="V998" s="28"/>
      <c r="W998" s="28"/>
      <c r="X998" s="28"/>
      <c r="Y998" s="28"/>
      <c r="Z998" s="28"/>
      <c r="AA998" s="28"/>
    </row>
    <row r="999" spans="1:27" ht="15.75" customHeight="1">
      <c r="A999" s="83"/>
      <c r="B999" s="31"/>
      <c r="C999" s="31"/>
      <c r="D999" s="87"/>
      <c r="E999" s="87"/>
      <c r="F999" s="82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8"/>
      <c r="U999" s="28"/>
      <c r="V999" s="28"/>
      <c r="W999" s="28"/>
      <c r="X999" s="28"/>
      <c r="Y999" s="28"/>
      <c r="Z999" s="28"/>
      <c r="AA999" s="28"/>
    </row>
    <row r="1000" spans="1:27" ht="15.75" customHeight="1">
      <c r="A1000" s="83"/>
      <c r="B1000" s="31"/>
      <c r="C1000" s="31"/>
      <c r="D1000" s="87"/>
      <c r="E1000" s="87"/>
      <c r="F1000" s="82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8"/>
      <c r="U1000" s="28"/>
      <c r="V1000" s="28"/>
      <c r="W1000" s="28"/>
      <c r="X1000" s="28"/>
      <c r="Y1000" s="28"/>
      <c r="Z1000" s="28"/>
      <c r="AA1000" s="28"/>
    </row>
  </sheetData>
  <mergeCells count="43">
    <mergeCell ref="B38:B40"/>
    <mergeCell ref="C38:F38"/>
    <mergeCell ref="C39:F39"/>
    <mergeCell ref="C40:F40"/>
    <mergeCell ref="B32:B34"/>
    <mergeCell ref="C32:F32"/>
    <mergeCell ref="C33:F33"/>
    <mergeCell ref="C34:F34"/>
    <mergeCell ref="B35:B37"/>
    <mergeCell ref="C35:F35"/>
    <mergeCell ref="C36:F36"/>
    <mergeCell ref="C37:F37"/>
    <mergeCell ref="B26:B28"/>
    <mergeCell ref="C26:F26"/>
    <mergeCell ref="C27:F27"/>
    <mergeCell ref="C28:F28"/>
    <mergeCell ref="B29:B31"/>
    <mergeCell ref="C29:F29"/>
    <mergeCell ref="C30:F30"/>
    <mergeCell ref="C31:F31"/>
    <mergeCell ref="B20:B22"/>
    <mergeCell ref="C20:F20"/>
    <mergeCell ref="C21:F21"/>
    <mergeCell ref="C22:F22"/>
    <mergeCell ref="B23:B25"/>
    <mergeCell ref="C23:F23"/>
    <mergeCell ref="C24:F24"/>
    <mergeCell ref="C25:F25"/>
    <mergeCell ref="B17:B19"/>
    <mergeCell ref="C17:F17"/>
    <mergeCell ref="C18:F18"/>
    <mergeCell ref="C19:F19"/>
    <mergeCell ref="A1:C1"/>
    <mergeCell ref="D1:F1"/>
    <mergeCell ref="A2:C2"/>
    <mergeCell ref="D2:F2"/>
    <mergeCell ref="B5:B7"/>
    <mergeCell ref="B8:B10"/>
    <mergeCell ref="B11:B13"/>
    <mergeCell ref="B14:B16"/>
    <mergeCell ref="C14:F14"/>
    <mergeCell ref="C15:F15"/>
    <mergeCell ref="C16:F1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B912-7660-48BA-8C56-9EEB6572D81E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L27" sqref="L27"/>
    </sheetView>
  </sheetViews>
  <sheetFormatPr defaultColWidth="9.109375" defaultRowHeight="13.8"/>
  <cols>
    <col min="1" max="1" width="4.6640625" style="91" bestFit="1" customWidth="1"/>
    <col min="2" max="2" width="20.88671875" style="148" customWidth="1"/>
    <col min="3" max="3" width="15.6640625" style="91" customWidth="1"/>
    <col min="4" max="4" width="33.5546875" style="91" customWidth="1"/>
    <col min="5" max="6" width="33.5546875" style="93" customWidth="1"/>
    <col min="7" max="7" width="9.109375" style="93"/>
    <col min="8" max="8" width="11.5546875" style="94" customWidth="1"/>
    <col min="9" max="16384" width="9.109375" style="94"/>
  </cols>
  <sheetData>
    <row r="1" spans="1:7" s="90" customFormat="1" ht="22.5" customHeight="1">
      <c r="A1" s="359" t="s">
        <v>0</v>
      </c>
      <c r="B1" s="359"/>
      <c r="C1" s="359"/>
      <c r="D1" s="360" t="s">
        <v>62</v>
      </c>
      <c r="E1" s="360"/>
      <c r="F1" s="360"/>
      <c r="G1" s="89"/>
    </row>
    <row r="2" spans="1:7" s="90" customFormat="1" ht="22.8">
      <c r="A2" s="361" t="s">
        <v>63</v>
      </c>
      <c r="B2" s="361"/>
      <c r="C2" s="361"/>
      <c r="D2" s="362" t="s">
        <v>64</v>
      </c>
      <c r="E2" s="362"/>
      <c r="F2" s="362"/>
      <c r="G2" s="89"/>
    </row>
    <row r="3" spans="1:7" ht="12" customHeight="1">
      <c r="B3" s="92"/>
    </row>
    <row r="4" spans="1:7" s="102" customFormat="1" ht="57" customHeight="1">
      <c r="A4" s="95" t="s">
        <v>65</v>
      </c>
      <c r="B4" s="96" t="s">
        <v>66</v>
      </c>
      <c r="C4" s="97" t="s">
        <v>67</v>
      </c>
      <c r="D4" s="98" t="s">
        <v>68</v>
      </c>
      <c r="E4" s="99" t="s">
        <v>69</v>
      </c>
      <c r="F4" s="100" t="s">
        <v>70</v>
      </c>
      <c r="G4" s="101"/>
    </row>
    <row r="5" spans="1:7" s="108" customFormat="1" ht="17.100000000000001" customHeight="1">
      <c r="A5" s="103"/>
      <c r="B5" s="104"/>
      <c r="C5" s="363" t="s">
        <v>71</v>
      </c>
      <c r="D5" s="106"/>
      <c r="E5" s="366"/>
      <c r="F5" s="367"/>
      <c r="G5" s="107"/>
    </row>
    <row r="6" spans="1:7" s="114" customFormat="1" ht="17.100000000000001" customHeight="1">
      <c r="A6" s="109">
        <v>1</v>
      </c>
      <c r="B6" s="110" t="s">
        <v>15</v>
      </c>
      <c r="C6" s="364"/>
      <c r="D6" s="112"/>
      <c r="E6" s="368"/>
      <c r="F6" s="369"/>
      <c r="G6" s="113"/>
    </row>
    <row r="7" spans="1:7" s="108" customFormat="1" ht="17.100000000000001" customHeight="1">
      <c r="A7" s="115"/>
      <c r="B7" s="116">
        <v>45579</v>
      </c>
      <c r="C7" s="365"/>
      <c r="D7" s="118"/>
      <c r="E7" s="370"/>
      <c r="F7" s="371"/>
      <c r="G7" s="107"/>
    </row>
    <row r="8" spans="1:7" s="108" customFormat="1" ht="17.100000000000001" customHeight="1">
      <c r="A8" s="103"/>
      <c r="B8" s="104"/>
      <c r="C8" s="363" t="s">
        <v>71</v>
      </c>
      <c r="D8" s="366" t="s">
        <v>72</v>
      </c>
      <c r="E8" s="375"/>
      <c r="F8" s="367"/>
      <c r="G8" s="107"/>
    </row>
    <row r="9" spans="1:7" s="114" customFormat="1" ht="17.100000000000001" customHeight="1">
      <c r="A9" s="109">
        <v>2</v>
      </c>
      <c r="B9" s="110" t="s">
        <v>23</v>
      </c>
      <c r="C9" s="364"/>
      <c r="D9" s="368" t="s">
        <v>182</v>
      </c>
      <c r="E9" s="376"/>
      <c r="F9" s="369"/>
      <c r="G9" s="113"/>
    </row>
    <row r="10" spans="1:7" s="114" customFormat="1" ht="17.100000000000001" customHeight="1">
      <c r="A10" s="115"/>
      <c r="B10" s="116">
        <f>B7+1</f>
        <v>45580</v>
      </c>
      <c r="C10" s="365"/>
      <c r="D10" s="370" t="s">
        <v>73</v>
      </c>
      <c r="E10" s="377"/>
      <c r="F10" s="371"/>
      <c r="G10" s="113"/>
    </row>
    <row r="11" spans="1:7" s="108" customFormat="1" ht="17.100000000000001" customHeight="1">
      <c r="A11" s="103"/>
      <c r="B11" s="104"/>
      <c r="C11" s="363" t="s">
        <v>71</v>
      </c>
      <c r="D11" s="106"/>
      <c r="E11" s="366"/>
      <c r="F11" s="367"/>
      <c r="G11" s="107"/>
    </row>
    <row r="12" spans="1:7" s="114" customFormat="1" ht="17.100000000000001" customHeight="1">
      <c r="A12" s="109">
        <v>3</v>
      </c>
      <c r="B12" s="110" t="s">
        <v>48</v>
      </c>
      <c r="C12" s="364"/>
      <c r="D12" s="112"/>
      <c r="E12" s="368"/>
      <c r="F12" s="369"/>
      <c r="G12" s="113"/>
    </row>
    <row r="13" spans="1:7" s="114" customFormat="1" ht="17.100000000000001" customHeight="1">
      <c r="A13" s="115"/>
      <c r="B13" s="116">
        <f>B10+1</f>
        <v>45581</v>
      </c>
      <c r="C13" s="365"/>
      <c r="D13" s="118"/>
      <c r="E13" s="370"/>
      <c r="F13" s="371"/>
      <c r="G13" s="113"/>
    </row>
    <row r="14" spans="1:7" s="108" customFormat="1" ht="17.100000000000001" customHeight="1">
      <c r="A14" s="103"/>
      <c r="B14" s="104"/>
      <c r="C14" s="363" t="s">
        <v>71</v>
      </c>
      <c r="D14" s="366" t="s">
        <v>72</v>
      </c>
      <c r="E14" s="375"/>
      <c r="F14" s="367"/>
      <c r="G14" s="107"/>
    </row>
    <row r="15" spans="1:7" s="114" customFormat="1" ht="17.100000000000001" customHeight="1">
      <c r="A15" s="109">
        <v>4</v>
      </c>
      <c r="B15" s="110" t="s">
        <v>50</v>
      </c>
      <c r="C15" s="364"/>
      <c r="D15" s="368" t="s">
        <v>182</v>
      </c>
      <c r="E15" s="376"/>
      <c r="F15" s="369"/>
      <c r="G15" s="113"/>
    </row>
    <row r="16" spans="1:7" s="114" customFormat="1" ht="17.100000000000001" customHeight="1">
      <c r="A16" s="115"/>
      <c r="B16" s="116">
        <f>B13+1</f>
        <v>45582</v>
      </c>
      <c r="C16" s="365"/>
      <c r="D16" s="370" t="s">
        <v>73</v>
      </c>
      <c r="E16" s="377"/>
      <c r="F16" s="371"/>
      <c r="G16" s="113"/>
    </row>
    <row r="17" spans="1:12" s="108" customFormat="1" ht="17.100000000000001" customHeight="1">
      <c r="A17" s="103"/>
      <c r="B17" s="104"/>
      <c r="C17" s="363" t="s">
        <v>71</v>
      </c>
      <c r="D17" s="105"/>
      <c r="E17" s="119"/>
      <c r="F17" s="120"/>
      <c r="G17" s="107"/>
      <c r="H17" s="121"/>
      <c r="I17" s="122"/>
      <c r="J17" s="123"/>
      <c r="K17" s="123"/>
    </row>
    <row r="18" spans="1:12" s="114" customFormat="1" ht="17.100000000000001" customHeight="1">
      <c r="A18" s="109">
        <v>5</v>
      </c>
      <c r="B18" s="110" t="s">
        <v>32</v>
      </c>
      <c r="C18" s="364"/>
      <c r="D18" s="111"/>
      <c r="E18" s="124"/>
      <c r="F18" s="125"/>
      <c r="G18" s="113"/>
      <c r="H18" s="121"/>
      <c r="I18" s="126"/>
      <c r="J18" s="127"/>
      <c r="K18" s="127"/>
    </row>
    <row r="19" spans="1:12" s="114" customFormat="1" ht="17.100000000000001" customHeight="1">
      <c r="A19" s="115"/>
      <c r="B19" s="116">
        <f>B16+1</f>
        <v>45583</v>
      </c>
      <c r="C19" s="365"/>
      <c r="D19" s="117"/>
      <c r="E19" s="128"/>
      <c r="F19" s="129"/>
      <c r="G19" s="113"/>
      <c r="H19" s="121"/>
      <c r="I19" s="121"/>
    </row>
    <row r="20" spans="1:12" s="108" customFormat="1" ht="17.100000000000001" customHeight="1">
      <c r="A20" s="109"/>
      <c r="B20" s="130"/>
      <c r="C20" s="372" t="s">
        <v>74</v>
      </c>
      <c r="D20" s="131"/>
      <c r="E20" s="119"/>
      <c r="F20" s="120"/>
      <c r="G20" s="107"/>
      <c r="H20" s="123"/>
      <c r="I20" s="123"/>
      <c r="J20" s="123"/>
      <c r="K20" s="121"/>
      <c r="L20" s="123"/>
    </row>
    <row r="21" spans="1:12" s="114" customFormat="1" ht="17.100000000000001" customHeight="1">
      <c r="A21" s="132"/>
      <c r="B21" s="133"/>
      <c r="C21" s="373"/>
      <c r="D21" s="134"/>
      <c r="E21" s="124"/>
      <c r="F21" s="125"/>
      <c r="G21" s="113"/>
      <c r="H21" s="127"/>
      <c r="I21" s="127"/>
      <c r="J21" s="127"/>
      <c r="K21" s="127"/>
      <c r="L21" s="127"/>
    </row>
    <row r="22" spans="1:12" s="114" customFormat="1" ht="17.100000000000001" customHeight="1">
      <c r="A22" s="108"/>
      <c r="B22" s="130"/>
      <c r="C22" s="374"/>
      <c r="D22" s="135"/>
      <c r="E22" s="128"/>
      <c r="F22" s="129"/>
      <c r="G22" s="113"/>
      <c r="H22" s="127"/>
      <c r="I22" s="127"/>
      <c r="J22" s="127"/>
      <c r="K22" s="127"/>
      <c r="L22" s="127"/>
    </row>
    <row r="23" spans="1:12" s="108" customFormat="1" ht="17.100000000000001" customHeight="1">
      <c r="A23" s="109"/>
      <c r="B23" s="136"/>
      <c r="C23" s="373" t="s">
        <v>75</v>
      </c>
      <c r="D23" s="137"/>
      <c r="E23" s="366"/>
      <c r="F23" s="367"/>
      <c r="G23" s="107"/>
      <c r="H23" s="123"/>
      <c r="I23" s="123"/>
      <c r="J23" s="123"/>
      <c r="K23" s="121"/>
      <c r="L23" s="123"/>
    </row>
    <row r="24" spans="1:12" s="114" customFormat="1" ht="17.100000000000001" customHeight="1">
      <c r="A24" s="132"/>
      <c r="B24" s="110" t="s">
        <v>36</v>
      </c>
      <c r="C24" s="373"/>
      <c r="D24" s="137"/>
      <c r="E24" s="368"/>
      <c r="F24" s="369"/>
      <c r="G24" s="113"/>
      <c r="H24" s="127"/>
      <c r="I24" s="127"/>
      <c r="J24" s="127"/>
      <c r="K24" s="127"/>
      <c r="L24" s="127"/>
    </row>
    <row r="25" spans="1:12" s="114" customFormat="1" ht="17.100000000000001" customHeight="1">
      <c r="A25" s="132"/>
      <c r="B25" s="136">
        <f>B19+1</f>
        <v>45584</v>
      </c>
      <c r="C25" s="374"/>
      <c r="D25" s="138"/>
      <c r="E25" s="370"/>
      <c r="F25" s="371"/>
      <c r="G25" s="113"/>
      <c r="H25" s="127"/>
      <c r="I25" s="127"/>
      <c r="J25" s="127"/>
      <c r="K25" s="127"/>
      <c r="L25" s="127"/>
    </row>
    <row r="26" spans="1:12" s="108" customFormat="1" ht="17.100000000000001" customHeight="1">
      <c r="A26" s="107"/>
      <c r="B26" s="130"/>
      <c r="C26" s="372" t="s">
        <v>71</v>
      </c>
      <c r="D26" s="131"/>
      <c r="E26" s="119"/>
      <c r="F26" s="120"/>
      <c r="G26" s="107"/>
      <c r="H26" s="123"/>
      <c r="I26" s="123"/>
      <c r="J26" s="123"/>
      <c r="K26" s="121"/>
      <c r="L26" s="123"/>
    </row>
    <row r="27" spans="1:12" s="114" customFormat="1" ht="17.100000000000001" customHeight="1">
      <c r="A27" s="132"/>
      <c r="B27" s="133"/>
      <c r="C27" s="373"/>
      <c r="D27" s="134"/>
      <c r="E27" s="124"/>
      <c r="F27" s="125"/>
      <c r="G27" s="113"/>
      <c r="H27" s="127"/>
      <c r="I27" s="127"/>
      <c r="J27" s="127"/>
      <c r="K27" s="127"/>
      <c r="L27" s="127"/>
    </row>
    <row r="28" spans="1:12" s="114" customFormat="1" ht="17.100000000000001" customHeight="1">
      <c r="A28" s="139"/>
      <c r="B28" s="140"/>
      <c r="C28" s="374"/>
      <c r="D28" s="135"/>
      <c r="E28" s="128"/>
      <c r="F28" s="129"/>
      <c r="G28" s="113"/>
      <c r="H28" s="127"/>
      <c r="I28" s="127"/>
      <c r="J28" s="127"/>
      <c r="K28" s="127"/>
      <c r="L28" s="127"/>
    </row>
    <row r="29" spans="1:12" s="108" customFormat="1" ht="17.100000000000001" customHeight="1">
      <c r="A29" s="378"/>
      <c r="B29" s="104"/>
      <c r="C29" s="372" t="s">
        <v>74</v>
      </c>
      <c r="D29" s="131"/>
      <c r="E29" s="119"/>
      <c r="F29" s="120"/>
      <c r="G29" s="107"/>
    </row>
    <row r="30" spans="1:12" s="114" customFormat="1" ht="17.100000000000001" customHeight="1">
      <c r="A30" s="379"/>
      <c r="B30" s="110"/>
      <c r="C30" s="373"/>
      <c r="D30" s="134"/>
      <c r="E30" s="124"/>
      <c r="F30" s="125"/>
      <c r="G30" s="113"/>
    </row>
    <row r="31" spans="1:12" s="114" customFormat="1" ht="17.100000000000001" customHeight="1">
      <c r="A31" s="379"/>
      <c r="B31" s="136"/>
      <c r="C31" s="374"/>
      <c r="D31" s="135"/>
      <c r="E31" s="128"/>
      <c r="F31" s="129"/>
      <c r="G31" s="113"/>
    </row>
    <row r="32" spans="1:12" s="108" customFormat="1" ht="17.100000000000001" customHeight="1">
      <c r="A32" s="379">
        <v>7</v>
      </c>
      <c r="B32" s="141"/>
      <c r="C32" s="373" t="s">
        <v>75</v>
      </c>
      <c r="D32" s="134"/>
      <c r="E32" s="119"/>
      <c r="F32" s="120"/>
      <c r="G32" s="107"/>
    </row>
    <row r="33" spans="1:7" s="114" customFormat="1" ht="17.100000000000001" customHeight="1">
      <c r="A33" s="379"/>
      <c r="B33" s="110" t="s">
        <v>76</v>
      </c>
      <c r="C33" s="373"/>
      <c r="D33" s="134"/>
      <c r="E33" s="124"/>
      <c r="F33" s="125"/>
      <c r="G33" s="113"/>
    </row>
    <row r="34" spans="1:7" s="114" customFormat="1" ht="17.100000000000001" customHeight="1">
      <c r="A34" s="379"/>
      <c r="B34" s="136">
        <f>B25+1</f>
        <v>45585</v>
      </c>
      <c r="C34" s="374"/>
      <c r="D34" s="135"/>
      <c r="E34" s="128"/>
      <c r="F34" s="129"/>
      <c r="G34" s="113"/>
    </row>
    <row r="35" spans="1:7" s="108" customFormat="1" ht="17.100000000000001" customHeight="1">
      <c r="A35" s="379"/>
      <c r="B35" s="141"/>
      <c r="C35" s="372" t="s">
        <v>71</v>
      </c>
      <c r="D35" s="131"/>
      <c r="E35" s="119"/>
      <c r="F35" s="120"/>
      <c r="G35" s="107"/>
    </row>
    <row r="36" spans="1:7" s="114" customFormat="1" ht="17.100000000000001" customHeight="1">
      <c r="A36" s="379"/>
      <c r="B36" s="110"/>
      <c r="C36" s="373"/>
      <c r="D36" s="134"/>
      <c r="E36" s="124"/>
      <c r="F36" s="125"/>
      <c r="G36" s="113"/>
    </row>
    <row r="37" spans="1:7" s="114" customFormat="1" ht="17.100000000000001" customHeight="1">
      <c r="A37" s="380"/>
      <c r="B37" s="116"/>
      <c r="C37" s="374"/>
      <c r="D37" s="135"/>
      <c r="E37" s="142"/>
      <c r="F37" s="143"/>
      <c r="G37" s="113"/>
    </row>
    <row r="40" spans="1:7" ht="14.4">
      <c r="B40" s="144" t="s">
        <v>77</v>
      </c>
      <c r="C40" s="145"/>
      <c r="D40" s="145"/>
      <c r="E40" s="145"/>
    </row>
    <row r="41" spans="1:7" ht="14.4">
      <c r="B41" s="144" t="s">
        <v>78</v>
      </c>
      <c r="C41" s="146"/>
      <c r="D41" s="146"/>
      <c r="E41" s="145"/>
    </row>
    <row r="42" spans="1:7" ht="14.4">
      <c r="B42" s="145"/>
      <c r="C42" s="147" t="s">
        <v>79</v>
      </c>
      <c r="D42" s="147"/>
      <c r="E42" s="145"/>
    </row>
  </sheetData>
  <mergeCells count="33">
    <mergeCell ref="A32:A34"/>
    <mergeCell ref="C32:C34"/>
    <mergeCell ref="A35:A37"/>
    <mergeCell ref="C35:C37"/>
    <mergeCell ref="C23:C25"/>
    <mergeCell ref="E23:F23"/>
    <mergeCell ref="E24:F24"/>
    <mergeCell ref="E25:F25"/>
    <mergeCell ref="C26:C28"/>
    <mergeCell ref="A29:A31"/>
    <mergeCell ref="C29:C31"/>
    <mergeCell ref="C20:C22"/>
    <mergeCell ref="C8:C10"/>
    <mergeCell ref="D8:F8"/>
    <mergeCell ref="D9:F9"/>
    <mergeCell ref="D10:F10"/>
    <mergeCell ref="C11:C13"/>
    <mergeCell ref="E11:F11"/>
    <mergeCell ref="E12:F12"/>
    <mergeCell ref="E13:F13"/>
    <mergeCell ref="C14:C16"/>
    <mergeCell ref="D14:F14"/>
    <mergeCell ref="D15:F15"/>
    <mergeCell ref="D16:F16"/>
    <mergeCell ref="C17:C19"/>
    <mergeCell ref="A1:C1"/>
    <mergeCell ref="D1:F1"/>
    <mergeCell ref="A2:C2"/>
    <mergeCell ref="D2:F2"/>
    <mergeCell ref="C5:C7"/>
    <mergeCell ref="E5:F5"/>
    <mergeCell ref="E6:F6"/>
    <mergeCell ref="E7:F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8818-2382-4CEA-A0C7-B535A1700B9C}">
  <sheetPr>
    <tabColor rgb="FF00B0F0"/>
  </sheetPr>
  <dimension ref="A1:Z1058"/>
  <sheetViews>
    <sheetView zoomScale="85" zoomScaleNormal="85" workbookViewId="0">
      <selection activeCell="D79" sqref="D79"/>
    </sheetView>
  </sheetViews>
  <sheetFormatPr defaultColWidth="14.44140625" defaultRowHeight="15" customHeight="1"/>
  <cols>
    <col min="1" max="1" width="5.88671875" style="149" customWidth="1"/>
    <col min="2" max="2" width="11.44140625" style="149" customWidth="1"/>
    <col min="3" max="3" width="13" style="149" customWidth="1"/>
    <col min="4" max="10" width="23.109375" style="149" customWidth="1"/>
    <col min="11" max="26" width="8.6640625" style="149" customWidth="1"/>
    <col min="27" max="16384" width="14.44140625" style="149"/>
  </cols>
  <sheetData>
    <row r="1" spans="1:10" ht="17.399999999999999">
      <c r="A1" s="381" t="s">
        <v>0</v>
      </c>
      <c r="B1" s="382"/>
      <c r="C1" s="382"/>
      <c r="D1" s="382"/>
      <c r="E1" s="383" t="s">
        <v>80</v>
      </c>
      <c r="F1" s="382"/>
      <c r="G1" s="382"/>
      <c r="H1" s="382"/>
      <c r="I1" s="382"/>
      <c r="J1" s="382"/>
    </row>
    <row r="2" spans="1:10" ht="16.8">
      <c r="A2" s="384" t="s">
        <v>81</v>
      </c>
      <c r="B2" s="382"/>
      <c r="C2" s="382"/>
      <c r="D2" s="382"/>
      <c r="E2" s="385" t="s">
        <v>82</v>
      </c>
      <c r="F2" s="382"/>
      <c r="G2" s="382"/>
      <c r="H2" s="382"/>
      <c r="I2" s="382"/>
      <c r="J2" s="382"/>
    </row>
    <row r="3" spans="1:10" ht="16.2" hidden="1">
      <c r="A3" s="150"/>
      <c r="B3" s="150"/>
      <c r="C3" s="150"/>
      <c r="D3" s="151"/>
      <c r="E3" s="151"/>
      <c r="F3" s="151"/>
      <c r="G3" s="151"/>
      <c r="H3" s="152"/>
      <c r="I3" s="152"/>
      <c r="J3" s="152"/>
    </row>
    <row r="4" spans="1:10" ht="14.4" hidden="1">
      <c r="A4" s="386" t="s">
        <v>65</v>
      </c>
      <c r="B4" s="388" t="s">
        <v>83</v>
      </c>
      <c r="C4" s="388" t="s">
        <v>84</v>
      </c>
      <c r="D4" s="153">
        <v>45544</v>
      </c>
      <c r="E4" s="153">
        <f t="shared" ref="E4:J4" si="0">D4+1</f>
        <v>45545</v>
      </c>
      <c r="F4" s="153">
        <f t="shared" si="0"/>
        <v>45546</v>
      </c>
      <c r="G4" s="153">
        <f t="shared" si="0"/>
        <v>45547</v>
      </c>
      <c r="H4" s="153">
        <f t="shared" si="0"/>
        <v>45548</v>
      </c>
      <c r="I4" s="153">
        <f t="shared" si="0"/>
        <v>45549</v>
      </c>
      <c r="J4" s="153">
        <f t="shared" si="0"/>
        <v>45550</v>
      </c>
    </row>
    <row r="5" spans="1:10" hidden="1" thickBot="1">
      <c r="A5" s="387"/>
      <c r="B5" s="389"/>
      <c r="C5" s="389"/>
      <c r="D5" s="154" t="s">
        <v>85</v>
      </c>
      <c r="E5" s="154" t="s">
        <v>86</v>
      </c>
      <c r="F5" s="154" t="s">
        <v>87</v>
      </c>
      <c r="G5" s="154" t="s">
        <v>88</v>
      </c>
      <c r="H5" s="154" t="s">
        <v>89</v>
      </c>
      <c r="I5" s="154" t="s">
        <v>90</v>
      </c>
      <c r="J5" s="155" t="s">
        <v>76</v>
      </c>
    </row>
    <row r="6" spans="1:10" ht="14.4" hidden="1">
      <c r="A6" s="397">
        <v>1</v>
      </c>
      <c r="B6" s="398" t="s">
        <v>91</v>
      </c>
      <c r="C6" s="398" t="s">
        <v>74</v>
      </c>
      <c r="D6" s="156"/>
      <c r="E6" s="156"/>
      <c r="F6" s="156"/>
      <c r="G6" s="156"/>
      <c r="H6" s="156"/>
      <c r="I6" s="156"/>
      <c r="J6" s="157"/>
    </row>
    <row r="7" spans="1:10" ht="14.4" hidden="1">
      <c r="A7" s="391"/>
      <c r="B7" s="394"/>
      <c r="C7" s="394"/>
      <c r="D7" s="158"/>
      <c r="E7" s="158"/>
      <c r="F7" s="158"/>
      <c r="G7" s="158"/>
      <c r="H7" s="158"/>
      <c r="I7" s="158"/>
      <c r="J7" s="159"/>
    </row>
    <row r="8" spans="1:10" ht="29.25" hidden="1" customHeight="1">
      <c r="A8" s="387"/>
      <c r="B8" s="389"/>
      <c r="C8" s="396"/>
      <c r="D8" s="160" t="str">
        <f t="shared" ref="D8:J8" si="1">IF(D6="","",IF(COUNTIF($B$176:$D$182,D6)=0,"",VLOOKUP(D6,$B$176:$D$182,2,FALSE)))</f>
        <v/>
      </c>
      <c r="E8" s="160" t="str">
        <f t="shared" si="1"/>
        <v/>
      </c>
      <c r="F8" s="160" t="str">
        <f t="shared" si="1"/>
        <v/>
      </c>
      <c r="G8" s="160" t="str">
        <f t="shared" si="1"/>
        <v/>
      </c>
      <c r="H8" s="160" t="str">
        <f t="shared" si="1"/>
        <v/>
      </c>
      <c r="I8" s="160" t="str">
        <f t="shared" si="1"/>
        <v/>
      </c>
      <c r="J8" s="161" t="str">
        <f t="shared" si="1"/>
        <v/>
      </c>
    </row>
    <row r="9" spans="1:10" ht="14.4" hidden="1">
      <c r="A9" s="387"/>
      <c r="B9" s="389"/>
      <c r="C9" s="393" t="s">
        <v>75</v>
      </c>
      <c r="D9" s="162"/>
      <c r="E9" s="162"/>
      <c r="F9" s="162"/>
      <c r="G9" s="162"/>
      <c r="H9" s="162"/>
      <c r="I9" s="162"/>
      <c r="J9" s="163"/>
    </row>
    <row r="10" spans="1:10" ht="14.4" hidden="1">
      <c r="A10" s="387"/>
      <c r="B10" s="389"/>
      <c r="C10" s="394"/>
      <c r="D10" s="158"/>
      <c r="E10" s="158"/>
      <c r="F10" s="158"/>
      <c r="G10" s="158"/>
      <c r="H10" s="158"/>
      <c r="I10" s="158"/>
      <c r="J10" s="164"/>
    </row>
    <row r="11" spans="1:10" ht="29.25" hidden="1" customHeight="1">
      <c r="A11" s="387"/>
      <c r="B11" s="389"/>
      <c r="C11" s="396"/>
      <c r="D11" s="160" t="str">
        <f t="shared" ref="D11:I11" si="2">IF(D9="","",IF(COUNTIF($B$176:$D$182,D9)=0,"",VLOOKUP(D9,$B$176:$D$182,2,FALSE)))</f>
        <v/>
      </c>
      <c r="E11" s="160" t="str">
        <f t="shared" si="2"/>
        <v/>
      </c>
      <c r="F11" s="160" t="str">
        <f t="shared" si="2"/>
        <v/>
      </c>
      <c r="G11" s="160" t="str">
        <f t="shared" si="2"/>
        <v/>
      </c>
      <c r="H11" s="160" t="str">
        <f t="shared" si="2"/>
        <v/>
      </c>
      <c r="I11" s="160" t="str">
        <f t="shared" si="2"/>
        <v/>
      </c>
      <c r="J11" s="161"/>
    </row>
    <row r="12" spans="1:10" ht="14.4" hidden="1">
      <c r="A12" s="387"/>
      <c r="B12" s="389"/>
      <c r="C12" s="393" t="s">
        <v>71</v>
      </c>
      <c r="D12" s="162"/>
      <c r="E12" s="162"/>
      <c r="F12" s="162" t="s">
        <v>92</v>
      </c>
      <c r="G12" s="162"/>
      <c r="H12" s="162" t="s">
        <v>93</v>
      </c>
      <c r="I12" s="162"/>
      <c r="J12" s="163"/>
    </row>
    <row r="13" spans="1:10" ht="14.4" hidden="1">
      <c r="A13" s="387"/>
      <c r="B13" s="389"/>
      <c r="C13" s="394"/>
      <c r="D13" s="158"/>
      <c r="E13" s="158"/>
      <c r="F13" s="165" t="s">
        <v>94</v>
      </c>
      <c r="G13" s="158"/>
      <c r="H13" s="165" t="s">
        <v>94</v>
      </c>
      <c r="I13" s="158"/>
      <c r="J13" s="159"/>
    </row>
    <row r="14" spans="1:10" ht="29.25" hidden="1" customHeight="1" thickBot="1">
      <c r="A14" s="392"/>
      <c r="B14" s="395"/>
      <c r="C14" s="395"/>
      <c r="D14" s="166" t="str">
        <f t="shared" ref="D14:J14" si="3">IF(D12="","",IF(COUNTIF($B$176:$D$182,D12)=0,"",VLOOKUP(D12,$B$176:$D$182,2,FALSE)))</f>
        <v/>
      </c>
      <c r="E14" s="167" t="str">
        <f t="shared" si="3"/>
        <v/>
      </c>
      <c r="F14" s="166" t="str">
        <f t="shared" si="3"/>
        <v>Kỹ Thuật Đánh Giá Môi Trường</v>
      </c>
      <c r="G14" s="166" t="str">
        <f t="shared" si="3"/>
        <v/>
      </c>
      <c r="H14" s="166" t="str">
        <f t="shared" si="3"/>
        <v>Kỹ Thuật Thoát Nước &amp; Xử Lý Nước Thải Nâng Cao</v>
      </c>
      <c r="I14" s="166" t="str">
        <f t="shared" si="3"/>
        <v/>
      </c>
      <c r="J14" s="168" t="str">
        <f t="shared" si="3"/>
        <v/>
      </c>
    </row>
    <row r="15" spans="1:10" ht="14.4" hidden="1">
      <c r="A15" s="169"/>
      <c r="B15" s="169"/>
      <c r="C15" s="169"/>
      <c r="D15" s="169"/>
      <c r="F15" s="169"/>
      <c r="G15" s="169"/>
      <c r="H15" s="169"/>
      <c r="I15" s="169"/>
      <c r="J15" s="169"/>
    </row>
    <row r="16" spans="1:10" hidden="1" thickBot="1">
      <c r="A16" s="169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ht="14.4" hidden="1">
      <c r="A17" s="386" t="s">
        <v>65</v>
      </c>
      <c r="B17" s="388" t="s">
        <v>83</v>
      </c>
      <c r="C17" s="388" t="s">
        <v>84</v>
      </c>
      <c r="D17" s="153">
        <f>J4+1</f>
        <v>45551</v>
      </c>
      <c r="E17" s="153">
        <f t="shared" ref="E17:J17" si="4">D17+1</f>
        <v>45552</v>
      </c>
      <c r="F17" s="153">
        <f t="shared" si="4"/>
        <v>45553</v>
      </c>
      <c r="G17" s="153">
        <f t="shared" si="4"/>
        <v>45554</v>
      </c>
      <c r="H17" s="153">
        <f t="shared" si="4"/>
        <v>45555</v>
      </c>
      <c r="I17" s="153">
        <f t="shared" si="4"/>
        <v>45556</v>
      </c>
      <c r="J17" s="170">
        <f t="shared" si="4"/>
        <v>45557</v>
      </c>
    </row>
    <row r="18" spans="1:10" hidden="1" thickBot="1">
      <c r="A18" s="387"/>
      <c r="B18" s="389"/>
      <c r="C18" s="389"/>
      <c r="D18" s="154" t="s">
        <v>85</v>
      </c>
      <c r="E18" s="154" t="s">
        <v>86</v>
      </c>
      <c r="F18" s="154" t="s">
        <v>87</v>
      </c>
      <c r="G18" s="154" t="s">
        <v>88</v>
      </c>
      <c r="H18" s="154" t="s">
        <v>89</v>
      </c>
      <c r="I18" s="154" t="s">
        <v>90</v>
      </c>
      <c r="J18" s="155" t="s">
        <v>76</v>
      </c>
    </row>
    <row r="19" spans="1:10" ht="14.4" hidden="1">
      <c r="A19" s="390">
        <v>2</v>
      </c>
      <c r="B19" s="393" t="s">
        <v>91</v>
      </c>
      <c r="C19" s="393" t="s">
        <v>74</v>
      </c>
      <c r="D19" s="156"/>
      <c r="E19" s="156"/>
      <c r="F19" s="156"/>
      <c r="G19" s="156"/>
      <c r="H19" s="156"/>
      <c r="I19" s="156" t="s">
        <v>92</v>
      </c>
      <c r="J19" s="157"/>
    </row>
    <row r="20" spans="1:10" ht="14.4" hidden="1">
      <c r="A20" s="391"/>
      <c r="B20" s="394"/>
      <c r="C20" s="394"/>
      <c r="D20" s="158"/>
      <c r="E20" s="158"/>
      <c r="F20" s="158"/>
      <c r="G20" s="158"/>
      <c r="H20" s="158"/>
      <c r="I20" s="158" t="s">
        <v>95</v>
      </c>
      <c r="J20" s="159"/>
    </row>
    <row r="21" spans="1:10" ht="29.25" hidden="1" customHeight="1">
      <c r="A21" s="387"/>
      <c r="B21" s="389"/>
      <c r="C21" s="389"/>
      <c r="D21" s="160" t="str">
        <f t="shared" ref="D21:J21" si="5">IF(D19="","",IF(COUNTIF($B$176:$D$182,D19)=0,"",VLOOKUP(D19,$B$176:$D$182,2,FALSE)))</f>
        <v/>
      </c>
      <c r="E21" s="160" t="str">
        <f t="shared" si="5"/>
        <v/>
      </c>
      <c r="F21" s="160" t="str">
        <f t="shared" si="5"/>
        <v/>
      </c>
      <c r="G21" s="160" t="str">
        <f t="shared" si="5"/>
        <v/>
      </c>
      <c r="H21" s="160" t="str">
        <f t="shared" si="5"/>
        <v/>
      </c>
      <c r="I21" s="160" t="str">
        <f t="shared" si="5"/>
        <v>Kỹ Thuật Đánh Giá Môi Trường</v>
      </c>
      <c r="J21" s="161" t="str">
        <f t="shared" si="5"/>
        <v/>
      </c>
    </row>
    <row r="22" spans="1:10" ht="14.4" hidden="1">
      <c r="A22" s="387"/>
      <c r="B22" s="389"/>
      <c r="C22" s="393" t="s">
        <v>75</v>
      </c>
      <c r="D22" s="162"/>
      <c r="E22" s="162"/>
      <c r="F22" s="162"/>
      <c r="G22" s="162"/>
      <c r="H22" s="162"/>
      <c r="I22" s="162"/>
      <c r="J22" s="163" t="s">
        <v>96</v>
      </c>
    </row>
    <row r="23" spans="1:10" ht="14.4" hidden="1">
      <c r="A23" s="387"/>
      <c r="B23" s="389"/>
      <c r="C23" s="394"/>
      <c r="D23" s="158"/>
      <c r="E23" s="158"/>
      <c r="F23" s="158"/>
      <c r="G23" s="158"/>
      <c r="H23" s="158"/>
      <c r="I23" s="158"/>
      <c r="J23" s="171" t="s">
        <v>97</v>
      </c>
    </row>
    <row r="24" spans="1:10" ht="29.25" hidden="1" customHeight="1">
      <c r="A24" s="387"/>
      <c r="B24" s="389"/>
      <c r="C24" s="396"/>
      <c r="D24" s="160" t="str">
        <f t="shared" ref="D24:J24" si="6">IF(D22="","",IF(COUNTIF($B$176:$D$182,D22)=0,"",VLOOKUP(D22,$B$176:$D$182,2,FALSE)))</f>
        <v/>
      </c>
      <c r="E24" s="160" t="str">
        <f t="shared" si="6"/>
        <v/>
      </c>
      <c r="F24" s="160" t="str">
        <f t="shared" si="6"/>
        <v/>
      </c>
      <c r="G24" s="160" t="str">
        <f t="shared" si="6"/>
        <v/>
      </c>
      <c r="H24" s="160" t="str">
        <f t="shared" si="6"/>
        <v/>
      </c>
      <c r="I24" s="160" t="str">
        <f t="shared" si="6"/>
        <v/>
      </c>
      <c r="J24" s="161" t="str">
        <f t="shared" si="6"/>
        <v>Kỹ Thuật Xử Lý Ô Nhiễm Môi Trường Đất Nâng Cao</v>
      </c>
    </row>
    <row r="25" spans="1:10" ht="15.75" hidden="1" customHeight="1">
      <c r="A25" s="387"/>
      <c r="B25" s="389"/>
      <c r="C25" s="394" t="s">
        <v>71</v>
      </c>
      <c r="D25" s="162" t="s">
        <v>98</v>
      </c>
      <c r="E25" s="162"/>
      <c r="F25" s="162" t="s">
        <v>92</v>
      </c>
      <c r="G25" s="162" t="s">
        <v>98</v>
      </c>
      <c r="H25" s="162" t="s">
        <v>93</v>
      </c>
      <c r="I25" s="162"/>
      <c r="J25" s="163"/>
    </row>
    <row r="26" spans="1:10" ht="15.75" hidden="1" customHeight="1">
      <c r="A26" s="387"/>
      <c r="B26" s="389"/>
      <c r="C26" s="394"/>
      <c r="D26" s="158" t="s">
        <v>94</v>
      </c>
      <c r="E26" s="158"/>
      <c r="F26" s="158" t="s">
        <v>94</v>
      </c>
      <c r="G26" s="171" t="s">
        <v>97</v>
      </c>
      <c r="H26" s="158" t="s">
        <v>94</v>
      </c>
      <c r="I26" s="158"/>
      <c r="J26" s="159"/>
    </row>
    <row r="27" spans="1:10" ht="29.25" hidden="1" customHeight="1" thickBot="1">
      <c r="A27" s="392"/>
      <c r="B27" s="395"/>
      <c r="C27" s="395"/>
      <c r="D27" s="166" t="str">
        <f t="shared" ref="D27:J27" si="7">IF(D25="","",IF(COUNTIF($B$176:$D$182,D25)=0,"",VLOOKUP(D25,$B$176:$D$182,2,FALSE)))</f>
        <v>Kỹ Thuật Xử Lý Ô Nhiễm Không Khí &amp; Tiếng Ồn Nâng Cao</v>
      </c>
      <c r="E27" s="167" t="str">
        <f t="shared" si="7"/>
        <v/>
      </c>
      <c r="F27" s="166" t="str">
        <f t="shared" si="7"/>
        <v>Kỹ Thuật Đánh Giá Môi Trường</v>
      </c>
      <c r="G27" s="166" t="str">
        <f t="shared" si="7"/>
        <v>Kỹ Thuật Xử Lý Ô Nhiễm Không Khí &amp; Tiếng Ồn Nâng Cao</v>
      </c>
      <c r="H27" s="166" t="str">
        <f t="shared" si="7"/>
        <v>Kỹ Thuật Thoát Nước &amp; Xử Lý Nước Thải Nâng Cao</v>
      </c>
      <c r="I27" s="166" t="str">
        <f t="shared" si="7"/>
        <v/>
      </c>
      <c r="J27" s="168" t="str">
        <f t="shared" si="7"/>
        <v/>
      </c>
    </row>
    <row r="28" spans="1:10" ht="15.75" hidden="1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ht="15.75" hidden="1" customHeight="1" thickBot="1">
      <c r="A29" s="169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ht="15.75" hidden="1" customHeight="1">
      <c r="A30" s="386" t="s">
        <v>65</v>
      </c>
      <c r="B30" s="388" t="s">
        <v>83</v>
      </c>
      <c r="C30" s="388" t="s">
        <v>84</v>
      </c>
      <c r="D30" s="153">
        <f>J17+1</f>
        <v>45558</v>
      </c>
      <c r="E30" s="153">
        <f t="shared" ref="E30:J30" si="8">D30+1</f>
        <v>45559</v>
      </c>
      <c r="F30" s="153">
        <f t="shared" si="8"/>
        <v>45560</v>
      </c>
      <c r="G30" s="153">
        <f t="shared" si="8"/>
        <v>45561</v>
      </c>
      <c r="H30" s="153">
        <f t="shared" si="8"/>
        <v>45562</v>
      </c>
      <c r="I30" s="153">
        <f t="shared" si="8"/>
        <v>45563</v>
      </c>
      <c r="J30" s="170">
        <f t="shared" si="8"/>
        <v>45564</v>
      </c>
    </row>
    <row r="31" spans="1:10" ht="15.75" hidden="1" customHeight="1" thickBot="1">
      <c r="A31" s="387"/>
      <c r="B31" s="389"/>
      <c r="C31" s="389"/>
      <c r="D31" s="154" t="s">
        <v>85</v>
      </c>
      <c r="E31" s="154" t="s">
        <v>86</v>
      </c>
      <c r="F31" s="154" t="s">
        <v>87</v>
      </c>
      <c r="G31" s="154" t="s">
        <v>88</v>
      </c>
      <c r="H31" s="154" t="s">
        <v>89</v>
      </c>
      <c r="I31" s="154" t="s">
        <v>90</v>
      </c>
      <c r="J31" s="155" t="s">
        <v>76</v>
      </c>
    </row>
    <row r="32" spans="1:10" ht="15.75" hidden="1" customHeight="1">
      <c r="A32" s="390">
        <v>3</v>
      </c>
      <c r="B32" s="393" t="s">
        <v>91</v>
      </c>
      <c r="C32" s="393" t="s">
        <v>74</v>
      </c>
      <c r="D32" s="172"/>
      <c r="E32" s="172"/>
      <c r="F32" s="172"/>
      <c r="G32" s="172"/>
      <c r="H32" s="172"/>
      <c r="I32" s="172" t="s">
        <v>92</v>
      </c>
      <c r="J32" s="173"/>
    </row>
    <row r="33" spans="1:10" ht="15.75" hidden="1" customHeight="1">
      <c r="A33" s="391"/>
      <c r="B33" s="394"/>
      <c r="C33" s="394"/>
      <c r="D33" s="174"/>
      <c r="E33" s="174"/>
      <c r="F33" s="174"/>
      <c r="G33" s="174"/>
      <c r="H33" s="174"/>
      <c r="I33" s="174" t="s">
        <v>95</v>
      </c>
      <c r="J33" s="175"/>
    </row>
    <row r="34" spans="1:10" ht="29.25" hidden="1" customHeight="1">
      <c r="A34" s="387"/>
      <c r="B34" s="389"/>
      <c r="C34" s="389"/>
      <c r="D34" s="176" t="str">
        <f t="shared" ref="D34:J34" si="9">IF(D32="","",IF(COUNTIF($B$176:$D$182,D32)=0,"",VLOOKUP(D32,$B$176:$D$182,2,FALSE)))</f>
        <v/>
      </c>
      <c r="E34" s="176" t="str">
        <f t="shared" si="9"/>
        <v/>
      </c>
      <c r="F34" s="176" t="str">
        <f t="shared" si="9"/>
        <v/>
      </c>
      <c r="G34" s="176" t="str">
        <f t="shared" si="9"/>
        <v/>
      </c>
      <c r="H34" s="176" t="str">
        <f t="shared" si="9"/>
        <v/>
      </c>
      <c r="I34" s="176" t="str">
        <f t="shared" si="9"/>
        <v>Kỹ Thuật Đánh Giá Môi Trường</v>
      </c>
      <c r="J34" s="177" t="str">
        <f t="shared" si="9"/>
        <v/>
      </c>
    </row>
    <row r="35" spans="1:10" ht="15.75" hidden="1" customHeight="1">
      <c r="A35" s="387"/>
      <c r="B35" s="389"/>
      <c r="C35" s="393" t="s">
        <v>75</v>
      </c>
      <c r="D35" s="178"/>
      <c r="E35" s="178"/>
      <c r="F35" s="178"/>
      <c r="G35" s="178"/>
      <c r="H35" s="178"/>
      <c r="I35" s="178"/>
      <c r="J35" s="179" t="s">
        <v>96</v>
      </c>
    </row>
    <row r="36" spans="1:10" ht="15.75" hidden="1" customHeight="1">
      <c r="A36" s="387"/>
      <c r="B36" s="389"/>
      <c r="C36" s="394"/>
      <c r="D36" s="174"/>
      <c r="E36" s="174"/>
      <c r="F36" s="174"/>
      <c r="G36" s="174"/>
      <c r="H36" s="174"/>
      <c r="I36" s="174"/>
      <c r="J36" s="180" t="s">
        <v>97</v>
      </c>
    </row>
    <row r="37" spans="1:10" ht="29.25" hidden="1" customHeight="1">
      <c r="A37" s="387"/>
      <c r="B37" s="389"/>
      <c r="C37" s="396"/>
      <c r="D37" s="176" t="str">
        <f t="shared" ref="D37:J37" si="10">IF(D35="","",IF(COUNTIF($B$176:$D$182,D35)=0,"",VLOOKUP(D35,$B$176:$D$182,2,FALSE)))</f>
        <v/>
      </c>
      <c r="E37" s="176" t="str">
        <f t="shared" si="10"/>
        <v/>
      </c>
      <c r="F37" s="176" t="str">
        <f t="shared" si="10"/>
        <v/>
      </c>
      <c r="G37" s="176" t="str">
        <f t="shared" si="10"/>
        <v/>
      </c>
      <c r="H37" s="176" t="str">
        <f t="shared" si="10"/>
        <v/>
      </c>
      <c r="I37" s="176" t="str">
        <f t="shared" si="10"/>
        <v/>
      </c>
      <c r="J37" s="177" t="str">
        <f t="shared" si="10"/>
        <v>Kỹ Thuật Xử Lý Ô Nhiễm Môi Trường Đất Nâng Cao</v>
      </c>
    </row>
    <row r="38" spans="1:10" ht="15.75" hidden="1" customHeight="1">
      <c r="A38" s="387"/>
      <c r="B38" s="389"/>
      <c r="C38" s="394" t="s">
        <v>71</v>
      </c>
      <c r="D38" s="178" t="s">
        <v>98</v>
      </c>
      <c r="E38" s="178"/>
      <c r="F38" s="178" t="s">
        <v>92</v>
      </c>
      <c r="G38" s="178"/>
      <c r="H38" s="178" t="s">
        <v>93</v>
      </c>
      <c r="I38" s="178"/>
      <c r="J38" s="179"/>
    </row>
    <row r="39" spans="1:10" ht="15.75" hidden="1" customHeight="1">
      <c r="A39" s="387"/>
      <c r="B39" s="389"/>
      <c r="C39" s="394"/>
      <c r="D39" s="181" t="s">
        <v>97</v>
      </c>
      <c r="E39" s="174"/>
      <c r="F39" s="174" t="s">
        <v>94</v>
      </c>
      <c r="G39" s="174"/>
      <c r="H39" s="174" t="s">
        <v>94</v>
      </c>
      <c r="I39" s="174"/>
      <c r="J39" s="175"/>
    </row>
    <row r="40" spans="1:10" ht="29.25" hidden="1" customHeight="1" thickBot="1">
      <c r="A40" s="392"/>
      <c r="B40" s="395"/>
      <c r="C40" s="395"/>
      <c r="D40" s="182" t="str">
        <f t="shared" ref="D40:J40" si="11">IF(D38="","",IF(COUNTIF($B$176:$D$182,D38)=0,"",VLOOKUP(D38,$B$176:$D$182,2,FALSE)))</f>
        <v>Kỹ Thuật Xử Lý Ô Nhiễm Không Khí &amp; Tiếng Ồn Nâng Cao</v>
      </c>
      <c r="E40" s="183" t="str">
        <f t="shared" si="11"/>
        <v/>
      </c>
      <c r="F40" s="182" t="str">
        <f t="shared" si="11"/>
        <v>Kỹ Thuật Đánh Giá Môi Trường</v>
      </c>
      <c r="G40" s="182"/>
      <c r="H40" s="182" t="str">
        <f t="shared" si="11"/>
        <v>Kỹ Thuật Thoát Nước &amp; Xử Lý Nước Thải Nâng Cao</v>
      </c>
      <c r="I40" s="182" t="str">
        <f t="shared" si="11"/>
        <v/>
      </c>
      <c r="J40" s="184" t="str">
        <f t="shared" si="11"/>
        <v/>
      </c>
    </row>
    <row r="41" spans="1:10" ht="15.75" hidden="1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69"/>
    </row>
    <row r="42" spans="1:10" ht="15.75" hidden="1" customHeight="1" thickBo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ht="15.75" hidden="1" customHeight="1">
      <c r="A43" s="386" t="s">
        <v>65</v>
      </c>
      <c r="B43" s="388" t="s">
        <v>83</v>
      </c>
      <c r="C43" s="388" t="s">
        <v>84</v>
      </c>
      <c r="D43" s="153">
        <f>J30+1</f>
        <v>45565</v>
      </c>
      <c r="E43" s="153">
        <f t="shared" ref="E43:J43" si="12">D43+1</f>
        <v>45566</v>
      </c>
      <c r="F43" s="153">
        <f t="shared" si="12"/>
        <v>45567</v>
      </c>
      <c r="G43" s="153">
        <f t="shared" si="12"/>
        <v>45568</v>
      </c>
      <c r="H43" s="153">
        <f t="shared" si="12"/>
        <v>45569</v>
      </c>
      <c r="I43" s="153">
        <f t="shared" si="12"/>
        <v>45570</v>
      </c>
      <c r="J43" s="170">
        <f t="shared" si="12"/>
        <v>45571</v>
      </c>
    </row>
    <row r="44" spans="1:10" ht="15.75" hidden="1" customHeight="1" thickBot="1">
      <c r="A44" s="387"/>
      <c r="B44" s="389"/>
      <c r="C44" s="389"/>
      <c r="D44" s="154" t="s">
        <v>85</v>
      </c>
      <c r="E44" s="154" t="s">
        <v>86</v>
      </c>
      <c r="F44" s="154" t="s">
        <v>87</v>
      </c>
      <c r="G44" s="154" t="s">
        <v>88</v>
      </c>
      <c r="H44" s="154" t="s">
        <v>89</v>
      </c>
      <c r="I44" s="154" t="s">
        <v>90</v>
      </c>
      <c r="J44" s="155" t="s">
        <v>76</v>
      </c>
    </row>
    <row r="45" spans="1:10" ht="15.75" hidden="1" customHeight="1">
      <c r="A45" s="390">
        <v>4</v>
      </c>
      <c r="B45" s="393" t="s">
        <v>91</v>
      </c>
      <c r="C45" s="393" t="s">
        <v>74</v>
      </c>
      <c r="D45" s="185"/>
      <c r="E45" s="185"/>
      <c r="F45" s="185"/>
      <c r="G45" s="185"/>
      <c r="H45" s="185"/>
      <c r="I45" s="186" t="s">
        <v>92</v>
      </c>
      <c r="J45" s="187"/>
    </row>
    <row r="46" spans="1:10" ht="15.75" hidden="1" customHeight="1">
      <c r="A46" s="391"/>
      <c r="B46" s="394"/>
      <c r="C46" s="394"/>
      <c r="D46" s="188"/>
      <c r="E46" s="188"/>
      <c r="F46" s="188"/>
      <c r="G46" s="188"/>
      <c r="H46" s="188"/>
      <c r="I46" s="189" t="s">
        <v>95</v>
      </c>
      <c r="J46" s="190"/>
    </row>
    <row r="47" spans="1:10" ht="29.25" hidden="1" customHeight="1">
      <c r="A47" s="387"/>
      <c r="B47" s="389"/>
      <c r="C47" s="389"/>
      <c r="D47" s="191" t="str">
        <f t="shared" ref="D47:J47" si="13">IF(D45="","",IF(COUNTIF($B$176:$D$182,D45)=0,"",VLOOKUP(D45,$B$176:$D$182,2,FALSE)))</f>
        <v/>
      </c>
      <c r="E47" s="191" t="str">
        <f t="shared" si="13"/>
        <v/>
      </c>
      <c r="F47" s="191" t="str">
        <f t="shared" si="13"/>
        <v/>
      </c>
      <c r="G47" s="191" t="str">
        <f t="shared" si="13"/>
        <v/>
      </c>
      <c r="H47" s="191" t="str">
        <f t="shared" si="13"/>
        <v/>
      </c>
      <c r="I47" s="192" t="str">
        <f t="shared" si="13"/>
        <v>Kỹ Thuật Đánh Giá Môi Trường</v>
      </c>
      <c r="J47" s="193" t="str">
        <f t="shared" si="13"/>
        <v/>
      </c>
    </row>
    <row r="48" spans="1:10" ht="15.75" hidden="1" customHeight="1">
      <c r="A48" s="387"/>
      <c r="B48" s="389"/>
      <c r="C48" s="393" t="s">
        <v>75</v>
      </c>
      <c r="D48" s="194"/>
      <c r="E48" s="194"/>
      <c r="F48" s="194"/>
      <c r="G48" s="194"/>
      <c r="H48" s="194"/>
      <c r="I48" s="195"/>
      <c r="J48" s="196" t="s">
        <v>96</v>
      </c>
    </row>
    <row r="49" spans="1:10" ht="15.75" hidden="1" customHeight="1">
      <c r="A49" s="387"/>
      <c r="B49" s="389"/>
      <c r="C49" s="394"/>
      <c r="D49" s="188"/>
      <c r="E49" s="188"/>
      <c r="F49" s="188"/>
      <c r="G49" s="188"/>
      <c r="H49" s="188"/>
      <c r="I49" s="189"/>
      <c r="J49" s="190" t="s">
        <v>99</v>
      </c>
    </row>
    <row r="50" spans="1:10" ht="29.25" hidden="1" customHeight="1">
      <c r="A50" s="387"/>
      <c r="B50" s="389"/>
      <c r="C50" s="396"/>
      <c r="D50" s="191" t="str">
        <f t="shared" ref="D50:J50" si="14">IF(D48="","",IF(COUNTIF($B$176:$D$182,D48)=0,"",VLOOKUP(D48,$B$176:$D$182,2,FALSE)))</f>
        <v/>
      </c>
      <c r="E50" s="191" t="str">
        <f t="shared" si="14"/>
        <v/>
      </c>
      <c r="F50" s="191" t="str">
        <f t="shared" si="14"/>
        <v/>
      </c>
      <c r="G50" s="191" t="str">
        <f t="shared" si="14"/>
        <v/>
      </c>
      <c r="H50" s="191" t="str">
        <f t="shared" si="14"/>
        <v/>
      </c>
      <c r="I50" s="192" t="str">
        <f t="shared" si="14"/>
        <v/>
      </c>
      <c r="J50" s="193" t="str">
        <f t="shared" si="14"/>
        <v>Kỹ Thuật Xử Lý Ô Nhiễm Môi Trường Đất Nâng Cao</v>
      </c>
    </row>
    <row r="51" spans="1:10" ht="15.75" hidden="1" customHeight="1">
      <c r="A51" s="387"/>
      <c r="B51" s="389"/>
      <c r="C51" s="394" t="s">
        <v>71</v>
      </c>
      <c r="D51" s="197" t="s">
        <v>100</v>
      </c>
      <c r="E51" s="198" t="s">
        <v>98</v>
      </c>
      <c r="F51" s="198" t="s">
        <v>92</v>
      </c>
      <c r="G51" s="197" t="s">
        <v>93</v>
      </c>
      <c r="H51" s="198" t="s">
        <v>93</v>
      </c>
      <c r="I51" s="198"/>
      <c r="J51" s="196"/>
    </row>
    <row r="52" spans="1:10" ht="15.75" hidden="1" customHeight="1">
      <c r="A52" s="387"/>
      <c r="B52" s="389"/>
      <c r="C52" s="394"/>
      <c r="D52" s="199" t="s">
        <v>99</v>
      </c>
      <c r="E52" s="199" t="s">
        <v>99</v>
      </c>
      <c r="F52" s="199" t="s">
        <v>99</v>
      </c>
      <c r="G52" s="199" t="s">
        <v>99</v>
      </c>
      <c r="H52" s="199" t="s">
        <v>99</v>
      </c>
      <c r="I52" s="189"/>
      <c r="J52" s="190"/>
    </row>
    <row r="53" spans="1:10" ht="29.25" hidden="1" customHeight="1" thickBot="1">
      <c r="A53" s="392"/>
      <c r="B53" s="395"/>
      <c r="C53" s="395"/>
      <c r="D53" s="200" t="str">
        <f t="shared" ref="D53:J53" si="15">IF(D51="","",IF(COUNTIF($B$176:$D$182,D51)=0,"",VLOOKUP(D51,$B$176:$D$182,2,FALSE)))</f>
        <v>Kỹ Thuật Xử Lý Chất Thải Rắn &amp; Chất Thải Nguy Hại Nâng Cao</v>
      </c>
      <c r="E53" s="201" t="str">
        <f t="shared" si="15"/>
        <v>Kỹ Thuật Xử Lý Ô Nhiễm Không Khí &amp; Tiếng Ồn Nâng Cao</v>
      </c>
      <c r="F53" s="202" t="str">
        <f t="shared" si="15"/>
        <v>Kỹ Thuật Đánh Giá Môi Trường</v>
      </c>
      <c r="G53" s="200" t="str">
        <f t="shared" si="15"/>
        <v>Kỹ Thuật Thoát Nước &amp; Xử Lý Nước Thải Nâng Cao</v>
      </c>
      <c r="H53" s="202" t="str">
        <f t="shared" si="15"/>
        <v>Kỹ Thuật Thoát Nước &amp; Xử Lý Nước Thải Nâng Cao</v>
      </c>
      <c r="I53" s="202" t="str">
        <f t="shared" si="15"/>
        <v/>
      </c>
      <c r="J53" s="203" t="str">
        <f t="shared" si="15"/>
        <v/>
      </c>
    </row>
    <row r="54" spans="1:10" ht="15.75" hidden="1" customHeight="1">
      <c r="A54" s="169"/>
      <c r="B54" s="169"/>
      <c r="C54" s="169"/>
      <c r="D54" s="169"/>
      <c r="E54" s="169"/>
      <c r="F54" s="169"/>
      <c r="G54" s="169"/>
      <c r="H54" s="169"/>
      <c r="I54" s="169"/>
      <c r="J54" s="169"/>
    </row>
    <row r="55" spans="1:10" ht="15.75" hidden="1" customHeight="1" thickBot="1">
      <c r="A55" s="169"/>
      <c r="B55" s="169"/>
      <c r="C55" s="169"/>
      <c r="D55" s="169"/>
      <c r="E55" s="169"/>
      <c r="F55" s="169"/>
      <c r="G55" s="169"/>
      <c r="H55" s="169"/>
      <c r="I55" s="169"/>
      <c r="J55" s="169"/>
    </row>
    <row r="56" spans="1:10" ht="15.75" hidden="1" customHeight="1">
      <c r="A56" s="386" t="s">
        <v>65</v>
      </c>
      <c r="B56" s="388" t="s">
        <v>83</v>
      </c>
      <c r="C56" s="388" t="s">
        <v>84</v>
      </c>
      <c r="D56" s="153">
        <f>J43+1</f>
        <v>45572</v>
      </c>
      <c r="E56" s="153">
        <f t="shared" ref="E56:J56" si="16">D56+1</f>
        <v>45573</v>
      </c>
      <c r="F56" s="153">
        <f>E56+1</f>
        <v>45574</v>
      </c>
      <c r="G56" s="153">
        <f t="shared" si="16"/>
        <v>45575</v>
      </c>
      <c r="H56" s="153">
        <f t="shared" si="16"/>
        <v>45576</v>
      </c>
      <c r="I56" s="153">
        <f t="shared" si="16"/>
        <v>45577</v>
      </c>
      <c r="J56" s="170">
        <f t="shared" si="16"/>
        <v>45578</v>
      </c>
    </row>
    <row r="57" spans="1:10" ht="15.75" hidden="1" customHeight="1" thickBot="1">
      <c r="A57" s="387"/>
      <c r="B57" s="389"/>
      <c r="C57" s="389"/>
      <c r="D57" s="154" t="s">
        <v>85</v>
      </c>
      <c r="E57" s="154" t="s">
        <v>86</v>
      </c>
      <c r="F57" s="154" t="s">
        <v>87</v>
      </c>
      <c r="G57" s="154" t="s">
        <v>88</v>
      </c>
      <c r="H57" s="154" t="s">
        <v>89</v>
      </c>
      <c r="I57" s="154" t="s">
        <v>90</v>
      </c>
      <c r="J57" s="155" t="s">
        <v>76</v>
      </c>
    </row>
    <row r="58" spans="1:10" ht="15.75" hidden="1" customHeight="1">
      <c r="A58" s="390">
        <v>5</v>
      </c>
      <c r="B58" s="393" t="s">
        <v>91</v>
      </c>
      <c r="C58" s="393" t="s">
        <v>74</v>
      </c>
      <c r="D58" s="156"/>
      <c r="E58" s="156"/>
      <c r="F58" s="156"/>
      <c r="G58" s="156"/>
      <c r="H58" s="156"/>
      <c r="I58" s="186" t="s">
        <v>92</v>
      </c>
      <c r="J58" s="187"/>
    </row>
    <row r="59" spans="1:10" ht="15.75" hidden="1" customHeight="1">
      <c r="A59" s="391"/>
      <c r="B59" s="394"/>
      <c r="C59" s="394"/>
      <c r="D59" s="158"/>
      <c r="E59" s="158"/>
      <c r="F59" s="158"/>
      <c r="G59" s="158"/>
      <c r="H59" s="158"/>
      <c r="I59" s="189" t="s">
        <v>95</v>
      </c>
      <c r="J59" s="190"/>
    </row>
    <row r="60" spans="1:10" ht="29.25" hidden="1" customHeight="1">
      <c r="A60" s="387"/>
      <c r="B60" s="389"/>
      <c r="C60" s="389"/>
      <c r="D60" s="160" t="str">
        <f t="shared" ref="D60:J60" si="17">IF(D58="","",IF(COUNTIF($B$176:$D$182,D58)=0,"",VLOOKUP(D58,$B$176:$D$182,2,FALSE)))</f>
        <v/>
      </c>
      <c r="E60" s="160" t="str">
        <f t="shared" si="17"/>
        <v/>
      </c>
      <c r="F60" s="160" t="str">
        <f t="shared" si="17"/>
        <v/>
      </c>
      <c r="G60" s="160" t="str">
        <f t="shared" si="17"/>
        <v/>
      </c>
      <c r="H60" s="160" t="str">
        <f t="shared" si="17"/>
        <v/>
      </c>
      <c r="I60" s="192" t="str">
        <f t="shared" si="17"/>
        <v>Kỹ Thuật Đánh Giá Môi Trường</v>
      </c>
      <c r="J60" s="193" t="str">
        <f t="shared" si="17"/>
        <v/>
      </c>
    </row>
    <row r="61" spans="1:10" ht="15.75" hidden="1" customHeight="1">
      <c r="A61" s="387"/>
      <c r="B61" s="389"/>
      <c r="C61" s="393" t="s">
        <v>75</v>
      </c>
      <c r="D61" s="162"/>
      <c r="E61" s="162"/>
      <c r="F61" s="162"/>
      <c r="G61" s="162"/>
      <c r="H61" s="162"/>
      <c r="I61" s="195" t="s">
        <v>101</v>
      </c>
      <c r="J61" s="196" t="s">
        <v>96</v>
      </c>
    </row>
    <row r="62" spans="1:10" ht="15.75" hidden="1" customHeight="1">
      <c r="A62" s="387"/>
      <c r="B62" s="389"/>
      <c r="C62" s="394"/>
      <c r="D62" s="158"/>
      <c r="E62" s="158"/>
      <c r="F62" s="158"/>
      <c r="G62" s="158"/>
      <c r="H62" s="158"/>
      <c r="I62" s="189" t="s">
        <v>95</v>
      </c>
      <c r="J62" s="190" t="s">
        <v>99</v>
      </c>
    </row>
    <row r="63" spans="1:10" ht="29.25" hidden="1" customHeight="1">
      <c r="A63" s="387"/>
      <c r="B63" s="389"/>
      <c r="C63" s="396"/>
      <c r="D63" s="160" t="str">
        <f t="shared" ref="D63:J63" si="18">IF(D61="","",IF(COUNTIF($B$176:$D$182,D61)=0,"",VLOOKUP(D61,$B$176:$D$182,2,FALSE)))</f>
        <v/>
      </c>
      <c r="E63" s="160" t="str">
        <f t="shared" si="18"/>
        <v/>
      </c>
      <c r="F63" s="160" t="str">
        <f t="shared" si="18"/>
        <v/>
      </c>
      <c r="G63" s="160" t="str">
        <f t="shared" si="18"/>
        <v/>
      </c>
      <c r="H63" s="160" t="str">
        <f t="shared" si="18"/>
        <v/>
      </c>
      <c r="I63" s="192" t="str">
        <f t="shared" si="18"/>
        <v>Vi Sinh Vật Môi Trường</v>
      </c>
      <c r="J63" s="193" t="str">
        <f t="shared" si="18"/>
        <v>Kỹ Thuật Xử Lý Ô Nhiễm Môi Trường Đất Nâng Cao</v>
      </c>
    </row>
    <row r="64" spans="1:10" ht="15.75" hidden="1" customHeight="1">
      <c r="A64" s="387"/>
      <c r="B64" s="389"/>
      <c r="C64" s="394" t="s">
        <v>71</v>
      </c>
      <c r="D64" s="197" t="s">
        <v>100</v>
      </c>
      <c r="E64" s="198"/>
      <c r="F64" s="198" t="s">
        <v>92</v>
      </c>
      <c r="G64" s="197" t="s">
        <v>93</v>
      </c>
      <c r="H64" s="198" t="s">
        <v>93</v>
      </c>
      <c r="I64" s="198"/>
      <c r="J64" s="196"/>
    </row>
    <row r="65" spans="1:10" ht="15.75" hidden="1" customHeight="1">
      <c r="A65" s="387"/>
      <c r="B65" s="389"/>
      <c r="C65" s="394"/>
      <c r="D65" s="199" t="s">
        <v>99</v>
      </c>
      <c r="E65" s="199"/>
      <c r="F65" s="199" t="s">
        <v>99</v>
      </c>
      <c r="G65" s="199" t="s">
        <v>99</v>
      </c>
      <c r="H65" s="199" t="s">
        <v>99</v>
      </c>
      <c r="I65" s="189"/>
      <c r="J65" s="190"/>
    </row>
    <row r="66" spans="1:10" ht="29.4" hidden="1" customHeight="1" thickBot="1">
      <c r="A66" s="392"/>
      <c r="B66" s="395"/>
      <c r="C66" s="395"/>
      <c r="D66" s="200" t="str">
        <f t="shared" ref="D66:J66" si="19">IF(D64="","",IF(COUNTIF($B$176:$D$182,D64)=0,"",VLOOKUP(D64,$B$176:$D$182,2,FALSE)))</f>
        <v>Kỹ Thuật Xử Lý Chất Thải Rắn &amp; Chất Thải Nguy Hại Nâng Cao</v>
      </c>
      <c r="E66" s="201" t="str">
        <f t="shared" si="19"/>
        <v/>
      </c>
      <c r="F66" s="202" t="str">
        <f t="shared" si="19"/>
        <v>Kỹ Thuật Đánh Giá Môi Trường</v>
      </c>
      <c r="G66" s="200" t="str">
        <f t="shared" si="19"/>
        <v>Kỹ Thuật Thoát Nước &amp; Xử Lý Nước Thải Nâng Cao</v>
      </c>
      <c r="H66" s="202" t="str">
        <f t="shared" si="19"/>
        <v>Kỹ Thuật Thoát Nước &amp; Xử Lý Nước Thải Nâng Cao</v>
      </c>
      <c r="I66" s="202" t="str">
        <f t="shared" si="19"/>
        <v/>
      </c>
      <c r="J66" s="203" t="str">
        <f t="shared" si="19"/>
        <v/>
      </c>
    </row>
    <row r="67" spans="1:10" ht="15.75" hidden="1" customHeight="1">
      <c r="A67" s="169"/>
      <c r="B67" s="169"/>
      <c r="C67" s="169"/>
      <c r="D67" s="169"/>
      <c r="E67" s="169"/>
      <c r="F67" s="169"/>
      <c r="G67" s="169"/>
      <c r="H67" s="169"/>
      <c r="I67" s="169"/>
      <c r="J67" s="169"/>
    </row>
    <row r="68" spans="1:10" ht="15.75" customHeight="1" thickBot="1">
      <c r="A68" s="169"/>
      <c r="B68" s="169"/>
      <c r="C68" s="169"/>
      <c r="D68" s="169"/>
      <c r="E68" s="169"/>
      <c r="F68" s="169"/>
      <c r="G68" s="169"/>
      <c r="H68" s="169"/>
      <c r="I68" s="169"/>
      <c r="J68" s="169"/>
    </row>
    <row r="69" spans="1:10" ht="15.75" customHeight="1">
      <c r="A69" s="386" t="s">
        <v>65</v>
      </c>
      <c r="B69" s="388" t="s">
        <v>83</v>
      </c>
      <c r="C69" s="388" t="s">
        <v>84</v>
      </c>
      <c r="D69" s="153">
        <f>J56+1</f>
        <v>45579</v>
      </c>
      <c r="E69" s="153">
        <f t="shared" ref="E69:J69" si="20">D69+1</f>
        <v>45580</v>
      </c>
      <c r="F69" s="153">
        <f t="shared" si="20"/>
        <v>45581</v>
      </c>
      <c r="G69" s="153">
        <f t="shared" si="20"/>
        <v>45582</v>
      </c>
      <c r="H69" s="153">
        <f t="shared" si="20"/>
        <v>45583</v>
      </c>
      <c r="I69" s="153">
        <f t="shared" si="20"/>
        <v>45584</v>
      </c>
      <c r="J69" s="170">
        <f t="shared" si="20"/>
        <v>45585</v>
      </c>
    </row>
    <row r="70" spans="1:10" ht="15.75" customHeight="1" thickBot="1">
      <c r="A70" s="387"/>
      <c r="B70" s="389"/>
      <c r="C70" s="389"/>
      <c r="D70" s="154" t="s">
        <v>85</v>
      </c>
      <c r="E70" s="154" t="s">
        <v>86</v>
      </c>
      <c r="F70" s="154" t="s">
        <v>87</v>
      </c>
      <c r="G70" s="154" t="s">
        <v>88</v>
      </c>
      <c r="H70" s="154" t="s">
        <v>89</v>
      </c>
      <c r="I70" s="154" t="s">
        <v>90</v>
      </c>
      <c r="J70" s="155" t="s">
        <v>76</v>
      </c>
    </row>
    <row r="71" spans="1:10" ht="15.75" customHeight="1">
      <c r="A71" s="390">
        <v>6</v>
      </c>
      <c r="B71" s="393" t="s">
        <v>91</v>
      </c>
      <c r="C71" s="393" t="s">
        <v>74</v>
      </c>
      <c r="D71" s="185"/>
      <c r="E71" s="185"/>
      <c r="F71" s="185"/>
      <c r="G71" s="185"/>
      <c r="H71" s="185"/>
      <c r="I71" s="186" t="s">
        <v>92</v>
      </c>
      <c r="J71" s="187"/>
    </row>
    <row r="72" spans="1:10" ht="15.75" customHeight="1">
      <c r="A72" s="391"/>
      <c r="B72" s="394"/>
      <c r="C72" s="394"/>
      <c r="D72" s="188"/>
      <c r="E72" s="188"/>
      <c r="F72" s="188"/>
      <c r="G72" s="188"/>
      <c r="H72" s="188"/>
      <c r="I72" s="189" t="s">
        <v>95</v>
      </c>
      <c r="J72" s="190"/>
    </row>
    <row r="73" spans="1:10" ht="29.25" customHeight="1">
      <c r="A73" s="387"/>
      <c r="B73" s="389"/>
      <c r="C73" s="389"/>
      <c r="D73" s="191" t="str">
        <f t="shared" ref="D73:J73" si="21">IF(D71="","",IF(COUNTIF($B$176:$D$182,D71)=0,"",VLOOKUP(D71,$B$176:$D$182,2,FALSE)))</f>
        <v/>
      </c>
      <c r="E73" s="191" t="str">
        <f t="shared" si="21"/>
        <v/>
      </c>
      <c r="F73" s="191" t="str">
        <f t="shared" si="21"/>
        <v/>
      </c>
      <c r="G73" s="191" t="str">
        <f t="shared" si="21"/>
        <v/>
      </c>
      <c r="H73" s="191" t="str">
        <f t="shared" si="21"/>
        <v/>
      </c>
      <c r="I73" s="192" t="str">
        <f t="shared" si="21"/>
        <v>Kỹ Thuật Đánh Giá Môi Trường</v>
      </c>
      <c r="J73" s="193" t="str">
        <f t="shared" si="21"/>
        <v/>
      </c>
    </row>
    <row r="74" spans="1:10" ht="15.75" customHeight="1">
      <c r="A74" s="387"/>
      <c r="B74" s="389"/>
      <c r="C74" s="393" t="s">
        <v>75</v>
      </c>
      <c r="D74" s="194"/>
      <c r="E74" s="194"/>
      <c r="F74" s="194"/>
      <c r="G74" s="194"/>
      <c r="H74" s="194"/>
      <c r="I74" s="195" t="s">
        <v>101</v>
      </c>
      <c r="J74" s="196" t="s">
        <v>96</v>
      </c>
    </row>
    <row r="75" spans="1:10" ht="15.75" customHeight="1">
      <c r="A75" s="387"/>
      <c r="B75" s="389"/>
      <c r="C75" s="394"/>
      <c r="D75" s="188"/>
      <c r="E75" s="188"/>
      <c r="F75" s="188"/>
      <c r="G75" s="188"/>
      <c r="H75" s="188"/>
      <c r="I75" s="189" t="s">
        <v>95</v>
      </c>
      <c r="J75" s="190" t="s">
        <v>99</v>
      </c>
    </row>
    <row r="76" spans="1:10" ht="29.25" customHeight="1">
      <c r="A76" s="387"/>
      <c r="B76" s="389"/>
      <c r="C76" s="396"/>
      <c r="D76" s="191" t="str">
        <f t="shared" ref="D76:J76" si="22">IF(D74="","",IF(COUNTIF($B$176:$D$182,D74)=0,"",VLOOKUP(D74,$B$176:$D$182,2,FALSE)))</f>
        <v/>
      </c>
      <c r="E76" s="191" t="str">
        <f t="shared" si="22"/>
        <v/>
      </c>
      <c r="F76" s="191" t="str">
        <f t="shared" si="22"/>
        <v/>
      </c>
      <c r="G76" s="191" t="str">
        <f t="shared" si="22"/>
        <v/>
      </c>
      <c r="H76" s="191" t="str">
        <f t="shared" si="22"/>
        <v/>
      </c>
      <c r="I76" s="192" t="str">
        <f t="shared" si="22"/>
        <v>Vi Sinh Vật Môi Trường</v>
      </c>
      <c r="J76" s="193" t="str">
        <f t="shared" si="22"/>
        <v>Kỹ Thuật Xử Lý Ô Nhiễm Môi Trường Đất Nâng Cao</v>
      </c>
    </row>
    <row r="77" spans="1:10" ht="15.75" customHeight="1">
      <c r="A77" s="387"/>
      <c r="B77" s="389"/>
      <c r="C77" s="394" t="s">
        <v>71</v>
      </c>
      <c r="D77" s="197" t="s">
        <v>100</v>
      </c>
      <c r="E77" s="198" t="s">
        <v>101</v>
      </c>
      <c r="F77" s="198" t="s">
        <v>98</v>
      </c>
      <c r="G77" s="197" t="s">
        <v>102</v>
      </c>
      <c r="H77" s="198" t="s">
        <v>100</v>
      </c>
      <c r="I77" s="198"/>
      <c r="J77" s="196"/>
    </row>
    <row r="78" spans="1:10" ht="15.75" customHeight="1">
      <c r="A78" s="387"/>
      <c r="B78" s="389"/>
      <c r="C78" s="394"/>
      <c r="D78" s="199" t="s">
        <v>99</v>
      </c>
      <c r="E78" s="199" t="s">
        <v>99</v>
      </c>
      <c r="F78" s="199" t="s">
        <v>99</v>
      </c>
      <c r="G78" s="199" t="s">
        <v>99</v>
      </c>
      <c r="H78" s="199" t="s">
        <v>99</v>
      </c>
      <c r="I78" s="189"/>
      <c r="J78" s="190"/>
    </row>
    <row r="79" spans="1:10" ht="29.25" customHeight="1" thickBot="1">
      <c r="A79" s="392"/>
      <c r="B79" s="395"/>
      <c r="C79" s="395"/>
      <c r="D79" s="200" t="str">
        <f t="shared" ref="D79:J79" si="23">IF(D77="","",IF(COUNTIF($B$176:$D$182,D77)=0,"",VLOOKUP(D77,$B$176:$D$182,2,FALSE)))</f>
        <v>Kỹ Thuật Xử Lý Chất Thải Rắn &amp; Chất Thải Nguy Hại Nâng Cao</v>
      </c>
      <c r="E79" s="201" t="str">
        <f t="shared" si="23"/>
        <v>Vi Sinh Vật Môi Trường</v>
      </c>
      <c r="F79" s="202" t="str">
        <f t="shared" si="23"/>
        <v>Kỹ Thuật Xử Lý Ô Nhiễm Không Khí &amp; Tiếng Ồn Nâng Cao</v>
      </c>
      <c r="G79" s="200" t="str">
        <f t="shared" si="23"/>
        <v>Luật &amp; Chính Sách Môi Trường Nâng Cao</v>
      </c>
      <c r="H79" s="202" t="str">
        <f t="shared" si="23"/>
        <v>Kỹ Thuật Xử Lý Chất Thải Rắn &amp; Chất Thải Nguy Hại Nâng Cao</v>
      </c>
      <c r="I79" s="202" t="str">
        <f t="shared" si="23"/>
        <v/>
      </c>
      <c r="J79" s="203" t="str">
        <f t="shared" si="23"/>
        <v/>
      </c>
    </row>
    <row r="80" spans="1:10" ht="15.75" customHeight="1">
      <c r="A80" s="169"/>
      <c r="B80" s="169"/>
      <c r="C80" s="169"/>
      <c r="D80" s="169"/>
      <c r="E80" s="169"/>
      <c r="F80" s="169"/>
      <c r="G80" s="169"/>
      <c r="H80" s="169"/>
      <c r="I80" s="169"/>
      <c r="J80" s="169"/>
    </row>
    <row r="81" spans="1:10" ht="15.75" hidden="1" customHeight="1" thickBot="1">
      <c r="A81" s="169"/>
      <c r="B81" s="169"/>
      <c r="C81" s="169"/>
      <c r="D81" s="169"/>
      <c r="E81" s="169"/>
      <c r="F81" s="169"/>
      <c r="G81" s="169"/>
      <c r="H81" s="169"/>
      <c r="I81" s="169"/>
      <c r="J81" s="169"/>
    </row>
    <row r="82" spans="1:10" ht="15.75" hidden="1" customHeight="1">
      <c r="A82" s="386" t="s">
        <v>65</v>
      </c>
      <c r="B82" s="388" t="s">
        <v>83</v>
      </c>
      <c r="C82" s="388" t="s">
        <v>84</v>
      </c>
      <c r="D82" s="153">
        <f>J69+1</f>
        <v>45586</v>
      </c>
      <c r="E82" s="153">
        <f t="shared" ref="E82:J82" si="24">D82+1</f>
        <v>45587</v>
      </c>
      <c r="F82" s="153">
        <f t="shared" si="24"/>
        <v>45588</v>
      </c>
      <c r="G82" s="153">
        <f t="shared" si="24"/>
        <v>45589</v>
      </c>
      <c r="H82" s="153">
        <f t="shared" si="24"/>
        <v>45590</v>
      </c>
      <c r="I82" s="153">
        <f t="shared" si="24"/>
        <v>45591</v>
      </c>
      <c r="J82" s="170">
        <f t="shared" si="24"/>
        <v>45592</v>
      </c>
    </row>
    <row r="83" spans="1:10" ht="15.75" hidden="1" customHeight="1" thickBot="1">
      <c r="A83" s="387"/>
      <c r="B83" s="389"/>
      <c r="C83" s="389"/>
      <c r="D83" s="154" t="s">
        <v>85</v>
      </c>
      <c r="E83" s="154" t="s">
        <v>86</v>
      </c>
      <c r="F83" s="154" t="s">
        <v>87</v>
      </c>
      <c r="G83" s="154" t="s">
        <v>88</v>
      </c>
      <c r="H83" s="154" t="s">
        <v>89</v>
      </c>
      <c r="I83" s="154" t="s">
        <v>90</v>
      </c>
      <c r="J83" s="155" t="s">
        <v>76</v>
      </c>
    </row>
    <row r="84" spans="1:10" ht="15.75" hidden="1" customHeight="1">
      <c r="A84" s="390">
        <v>7</v>
      </c>
      <c r="B84" s="393" t="s">
        <v>91</v>
      </c>
      <c r="C84" s="393" t="s">
        <v>74</v>
      </c>
      <c r="D84" s="185"/>
      <c r="E84" s="185"/>
      <c r="F84" s="185"/>
      <c r="G84" s="185"/>
      <c r="H84" s="185"/>
      <c r="I84" s="186"/>
      <c r="J84" s="187"/>
    </row>
    <row r="85" spans="1:10" ht="15.75" hidden="1" customHeight="1">
      <c r="A85" s="391"/>
      <c r="B85" s="394"/>
      <c r="C85" s="394"/>
      <c r="D85" s="188"/>
      <c r="E85" s="188"/>
      <c r="F85" s="188"/>
      <c r="G85" s="188"/>
      <c r="H85" s="188"/>
      <c r="I85" s="189"/>
      <c r="J85" s="190"/>
    </row>
    <row r="86" spans="1:10" ht="29.25" hidden="1" customHeight="1">
      <c r="A86" s="387"/>
      <c r="B86" s="389"/>
      <c r="C86" s="389"/>
      <c r="D86" s="191" t="str">
        <f t="shared" ref="D86:J86" si="25">IF(D84="","",IF(COUNTIF($B$176:$D$182,D84)=0,"",VLOOKUP(D84,$B$176:$D$182,2,FALSE)))</f>
        <v/>
      </c>
      <c r="E86" s="191" t="str">
        <f t="shared" si="25"/>
        <v/>
      </c>
      <c r="F86" s="191" t="str">
        <f t="shared" si="25"/>
        <v/>
      </c>
      <c r="G86" s="191" t="str">
        <f t="shared" si="25"/>
        <v/>
      </c>
      <c r="H86" s="191" t="str">
        <f t="shared" si="25"/>
        <v/>
      </c>
      <c r="I86" s="192" t="str">
        <f t="shared" si="25"/>
        <v/>
      </c>
      <c r="J86" s="193" t="str">
        <f t="shared" si="25"/>
        <v/>
      </c>
    </row>
    <row r="87" spans="1:10" ht="15.75" hidden="1" customHeight="1">
      <c r="A87" s="387"/>
      <c r="B87" s="389"/>
      <c r="C87" s="393" t="s">
        <v>75</v>
      </c>
      <c r="D87" s="194"/>
      <c r="E87" s="194"/>
      <c r="F87" s="194"/>
      <c r="G87" s="194"/>
      <c r="H87" s="194"/>
      <c r="I87" s="195" t="s">
        <v>101</v>
      </c>
      <c r="J87" s="196" t="s">
        <v>96</v>
      </c>
    </row>
    <row r="88" spans="1:10" ht="15.75" hidden="1" customHeight="1">
      <c r="A88" s="387"/>
      <c r="B88" s="389"/>
      <c r="C88" s="394"/>
      <c r="D88" s="188"/>
      <c r="E88" s="188"/>
      <c r="F88" s="188"/>
      <c r="G88" s="188"/>
      <c r="H88" s="188"/>
      <c r="I88" s="189" t="s">
        <v>95</v>
      </c>
      <c r="J88" s="190" t="s">
        <v>99</v>
      </c>
    </row>
    <row r="89" spans="1:10" ht="29.25" hidden="1" customHeight="1">
      <c r="A89" s="387"/>
      <c r="B89" s="389"/>
      <c r="C89" s="396"/>
      <c r="D89" s="191" t="str">
        <f t="shared" ref="D89:J89" si="26">IF(D87="","",IF(COUNTIF($B$176:$D$182,D87)=0,"",VLOOKUP(D87,$B$176:$D$182,2,FALSE)))</f>
        <v/>
      </c>
      <c r="E89" s="191" t="str">
        <f t="shared" si="26"/>
        <v/>
      </c>
      <c r="F89" s="191" t="str">
        <f t="shared" si="26"/>
        <v/>
      </c>
      <c r="G89" s="191" t="str">
        <f t="shared" si="26"/>
        <v/>
      </c>
      <c r="H89" s="191" t="str">
        <f t="shared" si="26"/>
        <v/>
      </c>
      <c r="I89" s="192" t="str">
        <f t="shared" si="26"/>
        <v>Vi Sinh Vật Môi Trường</v>
      </c>
      <c r="J89" s="193" t="str">
        <f t="shared" si="26"/>
        <v>Kỹ Thuật Xử Lý Ô Nhiễm Môi Trường Đất Nâng Cao</v>
      </c>
    </row>
    <row r="90" spans="1:10" ht="15.75" hidden="1" customHeight="1">
      <c r="A90" s="387"/>
      <c r="B90" s="389"/>
      <c r="C90" s="394" t="s">
        <v>71</v>
      </c>
      <c r="D90" s="197" t="s">
        <v>100</v>
      </c>
      <c r="E90" s="198" t="s">
        <v>101</v>
      </c>
      <c r="F90" s="198" t="s">
        <v>98</v>
      </c>
      <c r="G90" s="197" t="s">
        <v>102</v>
      </c>
      <c r="H90" s="198" t="s">
        <v>100</v>
      </c>
      <c r="I90" s="198"/>
      <c r="J90" s="196"/>
    </row>
    <row r="91" spans="1:10" ht="15.75" hidden="1" customHeight="1">
      <c r="A91" s="387"/>
      <c r="B91" s="389"/>
      <c r="C91" s="394"/>
      <c r="D91" s="199" t="s">
        <v>99</v>
      </c>
      <c r="E91" s="199" t="s">
        <v>99</v>
      </c>
      <c r="F91" s="199" t="s">
        <v>99</v>
      </c>
      <c r="G91" s="199" t="s">
        <v>99</v>
      </c>
      <c r="H91" s="199" t="s">
        <v>99</v>
      </c>
      <c r="I91" s="189"/>
      <c r="J91" s="190"/>
    </row>
    <row r="92" spans="1:10" ht="29.25" hidden="1" customHeight="1" thickBot="1">
      <c r="A92" s="392"/>
      <c r="B92" s="395"/>
      <c r="C92" s="395"/>
      <c r="D92" s="200" t="str">
        <f t="shared" ref="D92:J92" si="27">IF(D90="","",IF(COUNTIF($B$176:$D$182,D90)=0,"",VLOOKUP(D90,$B$176:$D$182,2,FALSE)))</f>
        <v>Kỹ Thuật Xử Lý Chất Thải Rắn &amp; Chất Thải Nguy Hại Nâng Cao</v>
      </c>
      <c r="E92" s="201" t="str">
        <f t="shared" si="27"/>
        <v>Vi Sinh Vật Môi Trường</v>
      </c>
      <c r="F92" s="202" t="str">
        <f t="shared" si="27"/>
        <v>Kỹ Thuật Xử Lý Ô Nhiễm Không Khí &amp; Tiếng Ồn Nâng Cao</v>
      </c>
      <c r="G92" s="200" t="str">
        <f t="shared" si="27"/>
        <v>Luật &amp; Chính Sách Môi Trường Nâng Cao</v>
      </c>
      <c r="H92" s="202" t="str">
        <f t="shared" si="27"/>
        <v>Kỹ Thuật Xử Lý Chất Thải Rắn &amp; Chất Thải Nguy Hại Nâng Cao</v>
      </c>
      <c r="I92" s="202" t="str">
        <f t="shared" si="27"/>
        <v/>
      </c>
      <c r="J92" s="203" t="str">
        <f t="shared" si="27"/>
        <v/>
      </c>
    </row>
    <row r="93" spans="1:10" ht="15.75" hidden="1" customHeight="1">
      <c r="A93" s="169"/>
      <c r="B93" s="169"/>
      <c r="C93" s="169"/>
      <c r="D93" s="169"/>
      <c r="E93" s="169"/>
      <c r="F93" s="169"/>
      <c r="G93" s="169"/>
      <c r="H93" s="169"/>
      <c r="I93" s="169"/>
      <c r="J93" s="169"/>
    </row>
    <row r="94" spans="1:10" ht="15.75" hidden="1" customHeight="1" thickBot="1">
      <c r="A94" s="169"/>
      <c r="B94" s="169"/>
      <c r="C94" s="169"/>
      <c r="D94" s="169"/>
      <c r="E94" s="169"/>
      <c r="F94" s="169"/>
      <c r="G94" s="169"/>
      <c r="H94" s="169"/>
      <c r="I94" s="169"/>
      <c r="J94" s="169"/>
    </row>
    <row r="95" spans="1:10" ht="15.75" hidden="1" customHeight="1">
      <c r="A95" s="386" t="s">
        <v>65</v>
      </c>
      <c r="B95" s="388" t="s">
        <v>83</v>
      </c>
      <c r="C95" s="388" t="s">
        <v>84</v>
      </c>
      <c r="D95" s="204">
        <f>J82+1</f>
        <v>45593</v>
      </c>
      <c r="E95" s="204">
        <f t="shared" ref="E95:J95" si="28">D95+1</f>
        <v>45594</v>
      </c>
      <c r="F95" s="204">
        <f t="shared" si="28"/>
        <v>45595</v>
      </c>
      <c r="G95" s="204">
        <f t="shared" si="28"/>
        <v>45596</v>
      </c>
      <c r="H95" s="204">
        <f t="shared" si="28"/>
        <v>45597</v>
      </c>
      <c r="I95" s="204">
        <f t="shared" si="28"/>
        <v>45598</v>
      </c>
      <c r="J95" s="205">
        <f t="shared" si="28"/>
        <v>45599</v>
      </c>
    </row>
    <row r="96" spans="1:10" ht="15.75" hidden="1" customHeight="1" thickBot="1">
      <c r="A96" s="387"/>
      <c r="B96" s="389"/>
      <c r="C96" s="389"/>
      <c r="D96" s="206" t="s">
        <v>85</v>
      </c>
      <c r="E96" s="206" t="s">
        <v>86</v>
      </c>
      <c r="F96" s="206" t="s">
        <v>87</v>
      </c>
      <c r="G96" s="206" t="s">
        <v>88</v>
      </c>
      <c r="H96" s="206" t="s">
        <v>89</v>
      </c>
      <c r="I96" s="206" t="s">
        <v>90</v>
      </c>
      <c r="J96" s="207" t="s">
        <v>76</v>
      </c>
    </row>
    <row r="97" spans="1:10" ht="15.75" hidden="1" customHeight="1">
      <c r="A97" s="390">
        <v>8</v>
      </c>
      <c r="B97" s="393" t="s">
        <v>91</v>
      </c>
      <c r="C97" s="393" t="s">
        <v>74</v>
      </c>
      <c r="D97" s="185"/>
      <c r="E97" s="185"/>
      <c r="F97" s="185"/>
      <c r="G97" s="185"/>
      <c r="H97" s="185"/>
      <c r="I97" s="208"/>
      <c r="J97" s="209"/>
    </row>
    <row r="98" spans="1:10" ht="15.75" hidden="1" customHeight="1">
      <c r="A98" s="391"/>
      <c r="B98" s="394"/>
      <c r="C98" s="394"/>
      <c r="D98" s="188"/>
      <c r="E98" s="188"/>
      <c r="F98" s="188"/>
      <c r="G98" s="188"/>
      <c r="H98" s="188"/>
      <c r="I98" s="210"/>
      <c r="J98" s="211"/>
    </row>
    <row r="99" spans="1:10" ht="29.25" hidden="1" customHeight="1">
      <c r="A99" s="387"/>
      <c r="B99" s="389"/>
      <c r="C99" s="389"/>
      <c r="D99" s="191" t="str">
        <f t="shared" ref="D99:J99" si="29">IF(D97="","",IF(COUNTIF($B$176:$D$182,D97)=0,"",VLOOKUP(D97,$B$176:$D$182,2,FALSE)))</f>
        <v/>
      </c>
      <c r="E99" s="191" t="str">
        <f t="shared" si="29"/>
        <v/>
      </c>
      <c r="F99" s="191" t="str">
        <f t="shared" si="29"/>
        <v/>
      </c>
      <c r="G99" s="191" t="str">
        <f t="shared" si="29"/>
        <v/>
      </c>
      <c r="H99" s="191" t="str">
        <f t="shared" si="29"/>
        <v/>
      </c>
      <c r="I99" s="212" t="str">
        <f t="shared" si="29"/>
        <v/>
      </c>
      <c r="J99" s="213" t="str">
        <f t="shared" si="29"/>
        <v/>
      </c>
    </row>
    <row r="100" spans="1:10" ht="15.75" hidden="1" customHeight="1">
      <c r="A100" s="387"/>
      <c r="B100" s="389"/>
      <c r="C100" s="393" t="s">
        <v>75</v>
      </c>
      <c r="D100" s="194"/>
      <c r="E100" s="194"/>
      <c r="F100" s="194"/>
      <c r="G100" s="194"/>
      <c r="H100" s="194"/>
      <c r="I100" s="214"/>
      <c r="J100" s="215"/>
    </row>
    <row r="101" spans="1:10" ht="15.75" hidden="1" customHeight="1">
      <c r="A101" s="387"/>
      <c r="B101" s="389"/>
      <c r="C101" s="394"/>
      <c r="D101" s="188"/>
      <c r="E101" s="188"/>
      <c r="F101" s="188"/>
      <c r="G101" s="188"/>
      <c r="H101" s="188"/>
      <c r="I101" s="210"/>
      <c r="J101" s="211"/>
    </row>
    <row r="102" spans="1:10" ht="29.25" hidden="1" customHeight="1">
      <c r="A102" s="387"/>
      <c r="B102" s="389"/>
      <c r="C102" s="396"/>
      <c r="D102" s="191" t="str">
        <f t="shared" ref="D102:J102" si="30">IF(D100="","",IF(COUNTIF($B$176:$D$182,D100)=0,"",VLOOKUP(D100,$B$176:$D$182,2,FALSE)))</f>
        <v/>
      </c>
      <c r="E102" s="191" t="str">
        <f t="shared" si="30"/>
        <v/>
      </c>
      <c r="F102" s="191" t="str">
        <f t="shared" si="30"/>
        <v/>
      </c>
      <c r="G102" s="191" t="str">
        <f t="shared" si="30"/>
        <v/>
      </c>
      <c r="H102" s="191" t="str">
        <f t="shared" si="30"/>
        <v/>
      </c>
      <c r="I102" s="212" t="str">
        <f t="shared" si="30"/>
        <v/>
      </c>
      <c r="J102" s="213" t="str">
        <f t="shared" si="30"/>
        <v/>
      </c>
    </row>
    <row r="103" spans="1:10" ht="15.75" hidden="1" customHeight="1">
      <c r="A103" s="387"/>
      <c r="B103" s="389"/>
      <c r="C103" s="394" t="s">
        <v>71</v>
      </c>
      <c r="D103" s="216"/>
      <c r="E103" s="217"/>
      <c r="F103" s="217"/>
      <c r="G103" s="216"/>
      <c r="H103" s="217"/>
      <c r="I103" s="217"/>
      <c r="J103" s="215"/>
    </row>
    <row r="104" spans="1:10" ht="15.75" hidden="1" customHeight="1">
      <c r="A104" s="387"/>
      <c r="B104" s="389"/>
      <c r="C104" s="394"/>
      <c r="D104" s="188"/>
      <c r="E104" s="188"/>
      <c r="F104" s="188"/>
      <c r="G104" s="188"/>
      <c r="H104" s="188"/>
      <c r="I104" s="210"/>
      <c r="J104" s="211"/>
    </row>
    <row r="105" spans="1:10" ht="29.25" hidden="1" customHeight="1" thickBot="1">
      <c r="A105" s="392"/>
      <c r="B105" s="395"/>
      <c r="C105" s="395"/>
      <c r="D105" s="218" t="str">
        <f t="shared" ref="D105:J105" si="31">IF(D103="","",IF(COUNTIF($B$176:$D$182,D103)=0,"",VLOOKUP(D103,$B$176:$D$182,2,FALSE)))</f>
        <v/>
      </c>
      <c r="E105" s="219" t="str">
        <f t="shared" si="31"/>
        <v/>
      </c>
      <c r="F105" s="220" t="str">
        <f t="shared" si="31"/>
        <v/>
      </c>
      <c r="G105" s="218" t="str">
        <f t="shared" si="31"/>
        <v/>
      </c>
      <c r="H105" s="220" t="str">
        <f t="shared" si="31"/>
        <v/>
      </c>
      <c r="I105" s="220" t="str">
        <f t="shared" si="31"/>
        <v/>
      </c>
      <c r="J105" s="221" t="str">
        <f t="shared" si="31"/>
        <v/>
      </c>
    </row>
    <row r="106" spans="1:10" ht="15.75" hidden="1" customHeight="1">
      <c r="A106" s="222"/>
      <c r="B106" s="223"/>
      <c r="C106" s="223"/>
      <c r="D106" s="224"/>
      <c r="E106" s="224"/>
      <c r="F106" s="224"/>
      <c r="G106" s="224"/>
      <c r="H106" s="224"/>
      <c r="I106" s="225"/>
      <c r="J106" s="226"/>
    </row>
    <row r="107" spans="1:10" ht="15.75" hidden="1" customHeight="1" thickBot="1">
      <c r="A107" s="169"/>
      <c r="B107" s="169"/>
      <c r="C107" s="169"/>
      <c r="D107" s="169"/>
      <c r="E107" s="169"/>
      <c r="F107" s="169"/>
      <c r="G107" s="169"/>
      <c r="H107" s="169"/>
      <c r="I107" s="169"/>
      <c r="J107" s="169"/>
    </row>
    <row r="108" spans="1:10" ht="15.75" hidden="1" customHeight="1">
      <c r="A108" s="386" t="s">
        <v>65</v>
      </c>
      <c r="B108" s="388" t="s">
        <v>83</v>
      </c>
      <c r="C108" s="388" t="s">
        <v>84</v>
      </c>
      <c r="D108" s="153">
        <f>J95+1</f>
        <v>45600</v>
      </c>
      <c r="E108" s="153">
        <f t="shared" ref="E108:J108" si="32">D108+1</f>
        <v>45601</v>
      </c>
      <c r="F108" s="153">
        <f t="shared" si="32"/>
        <v>45602</v>
      </c>
      <c r="G108" s="153">
        <f t="shared" si="32"/>
        <v>45603</v>
      </c>
      <c r="H108" s="153">
        <f t="shared" si="32"/>
        <v>45604</v>
      </c>
      <c r="I108" s="153">
        <f t="shared" si="32"/>
        <v>45605</v>
      </c>
      <c r="J108" s="170">
        <f t="shared" si="32"/>
        <v>45606</v>
      </c>
    </row>
    <row r="109" spans="1:10" ht="15.75" hidden="1" customHeight="1" thickBot="1">
      <c r="A109" s="387"/>
      <c r="B109" s="389"/>
      <c r="C109" s="389"/>
      <c r="D109" s="154" t="s">
        <v>85</v>
      </c>
      <c r="E109" s="154" t="s">
        <v>86</v>
      </c>
      <c r="F109" s="154" t="s">
        <v>87</v>
      </c>
      <c r="G109" s="154" t="s">
        <v>88</v>
      </c>
      <c r="H109" s="154" t="s">
        <v>89</v>
      </c>
      <c r="I109" s="154" t="s">
        <v>90</v>
      </c>
      <c r="J109" s="155" t="s">
        <v>76</v>
      </c>
    </row>
    <row r="110" spans="1:10" ht="15.75" hidden="1" customHeight="1">
      <c r="A110" s="390">
        <v>9</v>
      </c>
      <c r="B110" s="393" t="s">
        <v>91</v>
      </c>
      <c r="C110" s="393" t="s">
        <v>74</v>
      </c>
      <c r="D110" s="185"/>
      <c r="E110" s="185"/>
      <c r="F110" s="185"/>
      <c r="G110" s="185"/>
      <c r="H110" s="185"/>
      <c r="I110" s="186"/>
      <c r="J110" s="187"/>
    </row>
    <row r="111" spans="1:10" ht="15.75" hidden="1" customHeight="1">
      <c r="A111" s="391"/>
      <c r="B111" s="394"/>
      <c r="C111" s="394"/>
      <c r="D111" s="188"/>
      <c r="E111" s="188"/>
      <c r="F111" s="188"/>
      <c r="G111" s="188"/>
      <c r="H111" s="188"/>
      <c r="I111" s="189"/>
      <c r="J111" s="190"/>
    </row>
    <row r="112" spans="1:10" ht="29.25" hidden="1" customHeight="1">
      <c r="A112" s="387"/>
      <c r="B112" s="389"/>
      <c r="C112" s="389"/>
      <c r="D112" s="191" t="str">
        <f t="shared" ref="D112:J112" si="33">IF(D110="","",IF(COUNTIF($B$176:$D$182,D110)=0,"",VLOOKUP(D110,$B$176:$D$182,2,FALSE)))</f>
        <v/>
      </c>
      <c r="E112" s="191" t="str">
        <f t="shared" si="33"/>
        <v/>
      </c>
      <c r="F112" s="191" t="str">
        <f t="shared" si="33"/>
        <v/>
      </c>
      <c r="G112" s="191" t="str">
        <f t="shared" si="33"/>
        <v/>
      </c>
      <c r="H112" s="191" t="str">
        <f t="shared" si="33"/>
        <v/>
      </c>
      <c r="I112" s="192" t="str">
        <f t="shared" si="33"/>
        <v/>
      </c>
      <c r="J112" s="193" t="str">
        <f t="shared" si="33"/>
        <v/>
      </c>
    </row>
    <row r="113" spans="1:10" ht="15.75" hidden="1" customHeight="1">
      <c r="A113" s="387"/>
      <c r="B113" s="389"/>
      <c r="C113" s="393" t="s">
        <v>75</v>
      </c>
      <c r="D113" s="194"/>
      <c r="E113" s="194"/>
      <c r="F113" s="194"/>
      <c r="G113" s="194"/>
      <c r="H113" s="194"/>
      <c r="I113" s="195" t="s">
        <v>96</v>
      </c>
      <c r="J113" s="196" t="s">
        <v>96</v>
      </c>
    </row>
    <row r="114" spans="1:10" ht="15.75" hidden="1" customHeight="1">
      <c r="A114" s="387"/>
      <c r="B114" s="389"/>
      <c r="C114" s="394"/>
      <c r="D114" s="188"/>
      <c r="E114" s="188"/>
      <c r="F114" s="188"/>
      <c r="G114" s="188"/>
      <c r="H114" s="188"/>
      <c r="I114" s="189"/>
      <c r="J114" s="190"/>
    </row>
    <row r="115" spans="1:10" ht="29.25" hidden="1" customHeight="1">
      <c r="A115" s="387"/>
      <c r="B115" s="389"/>
      <c r="C115" s="396"/>
      <c r="D115" s="191" t="str">
        <f t="shared" ref="D115:J115" si="34">IF(D113="","",IF(COUNTIF($B$176:$D$182,D113)=0,"",VLOOKUP(D113,$B$176:$D$182,2,FALSE)))</f>
        <v/>
      </c>
      <c r="E115" s="191" t="str">
        <f t="shared" si="34"/>
        <v/>
      </c>
      <c r="F115" s="191" t="str">
        <f t="shared" si="34"/>
        <v/>
      </c>
      <c r="G115" s="191" t="str">
        <f t="shared" si="34"/>
        <v/>
      </c>
      <c r="H115" s="191" t="str">
        <f t="shared" si="34"/>
        <v/>
      </c>
      <c r="I115" s="192" t="str">
        <f t="shared" si="34"/>
        <v>Kỹ Thuật Xử Lý Ô Nhiễm Môi Trường Đất Nâng Cao</v>
      </c>
      <c r="J115" s="193" t="str">
        <f t="shared" si="34"/>
        <v>Kỹ Thuật Xử Lý Ô Nhiễm Môi Trường Đất Nâng Cao</v>
      </c>
    </row>
    <row r="116" spans="1:10" ht="15.75" hidden="1" customHeight="1">
      <c r="A116" s="387"/>
      <c r="B116" s="389"/>
      <c r="C116" s="394" t="s">
        <v>71</v>
      </c>
      <c r="D116" s="197" t="s">
        <v>100</v>
      </c>
      <c r="E116" s="198" t="s">
        <v>101</v>
      </c>
      <c r="F116" s="198" t="s">
        <v>101</v>
      </c>
      <c r="G116" s="197" t="s">
        <v>102</v>
      </c>
      <c r="H116" s="198" t="s">
        <v>93</v>
      </c>
      <c r="I116" s="198"/>
      <c r="J116" s="196"/>
    </row>
    <row r="117" spans="1:10" ht="15.75" hidden="1" customHeight="1">
      <c r="A117" s="387"/>
      <c r="B117" s="389"/>
      <c r="C117" s="394"/>
      <c r="D117" s="199"/>
      <c r="E117" s="199"/>
      <c r="F117" s="199"/>
      <c r="G117" s="199"/>
      <c r="H117" s="199"/>
      <c r="I117" s="189"/>
      <c r="J117" s="190"/>
    </row>
    <row r="118" spans="1:10" ht="29.25" hidden="1" customHeight="1" thickBot="1">
      <c r="A118" s="392"/>
      <c r="B118" s="395"/>
      <c r="C118" s="395"/>
      <c r="D118" s="200" t="str">
        <f t="shared" ref="D118:J118" si="35">IF(D116="","",IF(COUNTIF($B$176:$D$182,D116)=0,"",VLOOKUP(D116,$B$176:$D$182,2,FALSE)))</f>
        <v>Kỹ Thuật Xử Lý Chất Thải Rắn &amp; Chất Thải Nguy Hại Nâng Cao</v>
      </c>
      <c r="E118" s="201" t="str">
        <f t="shared" si="35"/>
        <v>Vi Sinh Vật Môi Trường</v>
      </c>
      <c r="F118" s="202" t="str">
        <f t="shared" si="35"/>
        <v>Vi Sinh Vật Môi Trường</v>
      </c>
      <c r="G118" s="200" t="str">
        <f t="shared" si="35"/>
        <v>Luật &amp; Chính Sách Môi Trường Nâng Cao</v>
      </c>
      <c r="H118" s="202" t="str">
        <f t="shared" si="35"/>
        <v>Kỹ Thuật Thoát Nước &amp; Xử Lý Nước Thải Nâng Cao</v>
      </c>
      <c r="I118" s="202" t="str">
        <f t="shared" si="35"/>
        <v/>
      </c>
      <c r="J118" s="203" t="str">
        <f t="shared" si="35"/>
        <v/>
      </c>
    </row>
    <row r="119" spans="1:10" ht="15.75" hidden="1" customHeight="1">
      <c r="A119" s="222"/>
      <c r="B119" s="223"/>
      <c r="C119" s="223"/>
      <c r="D119" s="224"/>
      <c r="E119" s="224"/>
      <c r="F119" s="224"/>
      <c r="G119" s="224"/>
      <c r="H119" s="224"/>
      <c r="I119" s="225"/>
      <c r="J119" s="226"/>
    </row>
    <row r="120" spans="1:10" ht="15.75" hidden="1" customHeight="1" thickBot="1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</row>
    <row r="121" spans="1:10" ht="15.75" hidden="1" customHeight="1">
      <c r="A121" s="386" t="s">
        <v>65</v>
      </c>
      <c r="B121" s="388" t="s">
        <v>83</v>
      </c>
      <c r="C121" s="388" t="s">
        <v>84</v>
      </c>
      <c r="D121" s="153">
        <f>J108+1</f>
        <v>45607</v>
      </c>
      <c r="E121" s="153">
        <f t="shared" ref="E121:J121" si="36">D121+1</f>
        <v>45608</v>
      </c>
      <c r="F121" s="153">
        <f t="shared" si="36"/>
        <v>45609</v>
      </c>
      <c r="G121" s="153">
        <f t="shared" si="36"/>
        <v>45610</v>
      </c>
      <c r="H121" s="153">
        <f t="shared" si="36"/>
        <v>45611</v>
      </c>
      <c r="I121" s="153">
        <f t="shared" si="36"/>
        <v>45612</v>
      </c>
      <c r="J121" s="170">
        <f t="shared" si="36"/>
        <v>45613</v>
      </c>
    </row>
    <row r="122" spans="1:10" ht="15.75" hidden="1" customHeight="1" thickBot="1">
      <c r="A122" s="387"/>
      <c r="B122" s="389"/>
      <c r="C122" s="389"/>
      <c r="D122" s="154" t="s">
        <v>85</v>
      </c>
      <c r="E122" s="154" t="s">
        <v>86</v>
      </c>
      <c r="F122" s="154" t="s">
        <v>87</v>
      </c>
      <c r="G122" s="154" t="s">
        <v>88</v>
      </c>
      <c r="H122" s="154" t="s">
        <v>89</v>
      </c>
      <c r="I122" s="154" t="s">
        <v>90</v>
      </c>
      <c r="J122" s="155" t="s">
        <v>76</v>
      </c>
    </row>
    <row r="123" spans="1:10" ht="15.75" hidden="1" customHeight="1">
      <c r="A123" s="390">
        <v>10</v>
      </c>
      <c r="B123" s="393" t="s">
        <v>91</v>
      </c>
      <c r="C123" s="393" t="s">
        <v>74</v>
      </c>
      <c r="D123" s="185"/>
      <c r="E123" s="185"/>
      <c r="F123" s="185"/>
      <c r="G123" s="185"/>
      <c r="H123" s="185"/>
      <c r="I123" s="186"/>
      <c r="J123" s="187"/>
    </row>
    <row r="124" spans="1:10" ht="15.75" hidden="1" customHeight="1">
      <c r="A124" s="391"/>
      <c r="B124" s="394"/>
      <c r="C124" s="394"/>
      <c r="D124" s="188"/>
      <c r="E124" s="188"/>
      <c r="F124" s="188"/>
      <c r="G124" s="188"/>
      <c r="H124" s="188"/>
      <c r="I124" s="189"/>
      <c r="J124" s="190"/>
    </row>
    <row r="125" spans="1:10" ht="29.25" hidden="1" customHeight="1">
      <c r="A125" s="387"/>
      <c r="B125" s="389"/>
      <c r="C125" s="389"/>
      <c r="D125" s="191" t="str">
        <f t="shared" ref="D125:J125" si="37">IF(D123="","",IF(COUNTIF($B$176:$D$182,D123)=0,"",VLOOKUP(D123,$B$176:$D$182,2,FALSE)))</f>
        <v/>
      </c>
      <c r="E125" s="191" t="str">
        <f t="shared" si="37"/>
        <v/>
      </c>
      <c r="F125" s="191" t="str">
        <f t="shared" si="37"/>
        <v/>
      </c>
      <c r="G125" s="191" t="str">
        <f t="shared" si="37"/>
        <v/>
      </c>
      <c r="H125" s="191" t="str">
        <f t="shared" si="37"/>
        <v/>
      </c>
      <c r="I125" s="192" t="str">
        <f t="shared" si="37"/>
        <v/>
      </c>
      <c r="J125" s="193" t="str">
        <f t="shared" si="37"/>
        <v/>
      </c>
    </row>
    <row r="126" spans="1:10" ht="15.75" hidden="1" customHeight="1">
      <c r="A126" s="387"/>
      <c r="B126" s="389"/>
      <c r="C126" s="393" t="s">
        <v>75</v>
      </c>
      <c r="D126" s="194"/>
      <c r="E126" s="194"/>
      <c r="F126" s="194"/>
      <c r="G126" s="194"/>
      <c r="H126" s="194"/>
      <c r="I126" s="195" t="s">
        <v>96</v>
      </c>
      <c r="J126" s="196"/>
    </row>
    <row r="127" spans="1:10" ht="15.75" hidden="1" customHeight="1">
      <c r="A127" s="387"/>
      <c r="B127" s="389"/>
      <c r="C127" s="394"/>
      <c r="D127" s="188"/>
      <c r="E127" s="188"/>
      <c r="F127" s="188"/>
      <c r="G127" s="188"/>
      <c r="H127" s="188"/>
      <c r="I127" s="189"/>
      <c r="J127" s="190"/>
    </row>
    <row r="128" spans="1:10" ht="29.25" hidden="1" customHeight="1">
      <c r="A128" s="387"/>
      <c r="B128" s="389"/>
      <c r="C128" s="396"/>
      <c r="D128" s="191" t="str">
        <f t="shared" ref="D128:J128" si="38">IF(D126="","",IF(COUNTIF($B$176:$D$182,D126)=0,"",VLOOKUP(D126,$B$176:$D$182,2,FALSE)))</f>
        <v/>
      </c>
      <c r="E128" s="191" t="str">
        <f t="shared" si="38"/>
        <v/>
      </c>
      <c r="F128" s="191" t="str">
        <f t="shared" si="38"/>
        <v/>
      </c>
      <c r="G128" s="191" t="str">
        <f t="shared" si="38"/>
        <v/>
      </c>
      <c r="H128" s="191" t="str">
        <f t="shared" si="38"/>
        <v/>
      </c>
      <c r="I128" s="192" t="str">
        <f t="shared" si="38"/>
        <v>Kỹ Thuật Xử Lý Ô Nhiễm Môi Trường Đất Nâng Cao</v>
      </c>
      <c r="J128" s="193" t="str">
        <f t="shared" si="38"/>
        <v/>
      </c>
    </row>
    <row r="129" spans="1:10" ht="15.75" hidden="1" customHeight="1">
      <c r="A129" s="387"/>
      <c r="B129" s="389"/>
      <c r="C129" s="394" t="s">
        <v>71</v>
      </c>
      <c r="D129" s="197" t="s">
        <v>100</v>
      </c>
      <c r="E129" s="198" t="s">
        <v>98</v>
      </c>
      <c r="F129" s="198" t="s">
        <v>102</v>
      </c>
      <c r="G129" s="197" t="s">
        <v>102</v>
      </c>
      <c r="H129" s="198" t="s">
        <v>93</v>
      </c>
      <c r="I129" s="198"/>
      <c r="J129" s="196"/>
    </row>
    <row r="130" spans="1:10" ht="15.75" hidden="1" customHeight="1">
      <c r="A130" s="387"/>
      <c r="B130" s="389"/>
      <c r="C130" s="394"/>
      <c r="D130" s="199"/>
      <c r="E130" s="199"/>
      <c r="F130" s="199"/>
      <c r="G130" s="199"/>
      <c r="H130" s="199"/>
      <c r="I130" s="189"/>
      <c r="J130" s="190"/>
    </row>
    <row r="131" spans="1:10" ht="29.25" hidden="1" customHeight="1" thickBot="1">
      <c r="A131" s="392"/>
      <c r="B131" s="395"/>
      <c r="C131" s="395"/>
      <c r="D131" s="200" t="str">
        <f>IF(D129="","",IF(COUNTIF($B$176:$D$182,D129)=0,"",VLOOKUP(D129,$B$176:$D$182,2,FALSE)))</f>
        <v>Kỹ Thuật Xử Lý Chất Thải Rắn &amp; Chất Thải Nguy Hại Nâng Cao</v>
      </c>
      <c r="E131" s="201" t="str">
        <f t="shared" ref="E131:J131" si="39">IF(E129="","",IF(COUNTIF($B$176:$D$182,E129)=0,"",VLOOKUP(E129,$B$176:$D$182,2,FALSE)))</f>
        <v>Kỹ Thuật Xử Lý Ô Nhiễm Không Khí &amp; Tiếng Ồn Nâng Cao</v>
      </c>
      <c r="F131" s="202" t="str">
        <f t="shared" si="39"/>
        <v>Luật &amp; Chính Sách Môi Trường Nâng Cao</v>
      </c>
      <c r="G131" s="200" t="str">
        <f t="shared" si="39"/>
        <v>Luật &amp; Chính Sách Môi Trường Nâng Cao</v>
      </c>
      <c r="H131" s="202" t="str">
        <f t="shared" si="39"/>
        <v>Kỹ Thuật Thoát Nước &amp; Xử Lý Nước Thải Nâng Cao</v>
      </c>
      <c r="I131" s="202" t="str">
        <f t="shared" si="39"/>
        <v/>
      </c>
      <c r="J131" s="203" t="str">
        <f t="shared" si="39"/>
        <v/>
      </c>
    </row>
    <row r="132" spans="1:10" ht="15.75" hidden="1" customHeight="1">
      <c r="A132" s="222"/>
      <c r="B132" s="223"/>
      <c r="C132" s="223"/>
      <c r="D132" s="224"/>
      <c r="E132" s="224"/>
      <c r="F132" s="224"/>
      <c r="G132" s="224"/>
      <c r="H132" s="224"/>
      <c r="I132" s="225"/>
      <c r="J132" s="226"/>
    </row>
    <row r="133" spans="1:10" ht="15.75" hidden="1" customHeight="1" thickBot="1">
      <c r="A133" s="169"/>
      <c r="B133" s="169"/>
      <c r="C133" s="169"/>
      <c r="D133" s="169"/>
      <c r="E133" s="169"/>
      <c r="F133" s="169"/>
      <c r="G133" s="169"/>
      <c r="H133" s="169"/>
      <c r="I133" s="169"/>
      <c r="J133" s="169"/>
    </row>
    <row r="134" spans="1:10" ht="15.75" hidden="1" customHeight="1">
      <c r="A134" s="386" t="s">
        <v>65</v>
      </c>
      <c r="B134" s="388" t="s">
        <v>83</v>
      </c>
      <c r="C134" s="388" t="s">
        <v>84</v>
      </c>
      <c r="D134" s="153">
        <f>J121+1</f>
        <v>45614</v>
      </c>
      <c r="E134" s="204">
        <f t="shared" ref="E134:J134" si="40">D134+1</f>
        <v>45615</v>
      </c>
      <c r="F134" s="204">
        <f t="shared" si="40"/>
        <v>45616</v>
      </c>
      <c r="G134" s="153">
        <f t="shared" si="40"/>
        <v>45617</v>
      </c>
      <c r="H134" s="153">
        <f t="shared" si="40"/>
        <v>45618</v>
      </c>
      <c r="I134" s="153">
        <f t="shared" si="40"/>
        <v>45619</v>
      </c>
      <c r="J134" s="170">
        <f t="shared" si="40"/>
        <v>45620</v>
      </c>
    </row>
    <row r="135" spans="1:10" ht="15.75" hidden="1" customHeight="1" thickBot="1">
      <c r="A135" s="387"/>
      <c r="B135" s="389"/>
      <c r="C135" s="389"/>
      <c r="D135" s="154" t="s">
        <v>85</v>
      </c>
      <c r="E135" s="206" t="s">
        <v>86</v>
      </c>
      <c r="F135" s="206" t="s">
        <v>87</v>
      </c>
      <c r="G135" s="154" t="s">
        <v>88</v>
      </c>
      <c r="H135" s="154" t="s">
        <v>89</v>
      </c>
      <c r="I135" s="154" t="s">
        <v>90</v>
      </c>
      <c r="J135" s="155" t="s">
        <v>76</v>
      </c>
    </row>
    <row r="136" spans="1:10" ht="15.75" hidden="1" customHeight="1">
      <c r="A136" s="390">
        <v>11</v>
      </c>
      <c r="B136" s="393" t="s">
        <v>91</v>
      </c>
      <c r="C136" s="393" t="s">
        <v>74</v>
      </c>
      <c r="D136" s="185"/>
      <c r="E136" s="185"/>
      <c r="F136" s="185"/>
      <c r="G136" s="185"/>
      <c r="H136" s="185"/>
      <c r="I136" s="186"/>
      <c r="J136" s="187"/>
    </row>
    <row r="137" spans="1:10" ht="15.75" hidden="1" customHeight="1">
      <c r="A137" s="391"/>
      <c r="B137" s="394"/>
      <c r="C137" s="394"/>
      <c r="D137" s="188"/>
      <c r="E137" s="188"/>
      <c r="F137" s="188"/>
      <c r="G137" s="188"/>
      <c r="H137" s="188"/>
      <c r="I137" s="189"/>
      <c r="J137" s="190"/>
    </row>
    <row r="138" spans="1:10" ht="29.25" hidden="1" customHeight="1">
      <c r="A138" s="387"/>
      <c r="B138" s="389"/>
      <c r="C138" s="389"/>
      <c r="D138" s="191" t="str">
        <f t="shared" ref="D138:J138" si="41">IF(D136="","",IF(COUNTIF($B$176:$D$182,D136)=0,"",VLOOKUP(D136,$B$176:$D$182,2,FALSE)))</f>
        <v/>
      </c>
      <c r="E138" s="191" t="str">
        <f t="shared" si="41"/>
        <v/>
      </c>
      <c r="F138" s="191" t="str">
        <f t="shared" si="41"/>
        <v/>
      </c>
      <c r="G138" s="191" t="str">
        <f t="shared" si="41"/>
        <v/>
      </c>
      <c r="H138" s="191" t="str">
        <f t="shared" si="41"/>
        <v/>
      </c>
      <c r="I138" s="192" t="str">
        <f t="shared" si="41"/>
        <v/>
      </c>
      <c r="J138" s="193" t="str">
        <f t="shared" si="41"/>
        <v/>
      </c>
    </row>
    <row r="139" spans="1:10" ht="15.75" hidden="1" customHeight="1">
      <c r="A139" s="387"/>
      <c r="B139" s="389"/>
      <c r="C139" s="393" t="s">
        <v>75</v>
      </c>
      <c r="D139" s="194"/>
      <c r="E139" s="194"/>
      <c r="F139" s="194"/>
      <c r="G139" s="194"/>
      <c r="H139" s="194"/>
      <c r="I139" s="195" t="s">
        <v>101</v>
      </c>
      <c r="J139" s="196"/>
    </row>
    <row r="140" spans="1:10" ht="15.75" hidden="1" customHeight="1">
      <c r="A140" s="387"/>
      <c r="B140" s="389"/>
      <c r="C140" s="394"/>
      <c r="D140" s="188"/>
      <c r="E140" s="188"/>
      <c r="F140" s="188"/>
      <c r="G140" s="188"/>
      <c r="H140" s="188"/>
      <c r="I140" s="189"/>
      <c r="J140" s="190"/>
    </row>
    <row r="141" spans="1:10" ht="29.25" hidden="1" customHeight="1">
      <c r="A141" s="387"/>
      <c r="B141" s="389"/>
      <c r="C141" s="396"/>
      <c r="D141" s="191" t="str">
        <f t="shared" ref="D141:J141" si="42">IF(D139="","",IF(COUNTIF($B$176:$D$182,D139)=0,"",VLOOKUP(D139,$B$176:$D$182,2,FALSE)))</f>
        <v/>
      </c>
      <c r="E141" s="191" t="str">
        <f t="shared" si="42"/>
        <v/>
      </c>
      <c r="F141" s="191" t="str">
        <f t="shared" si="42"/>
        <v/>
      </c>
      <c r="G141" s="191" t="str">
        <f t="shared" si="42"/>
        <v/>
      </c>
      <c r="H141" s="191" t="str">
        <f t="shared" si="42"/>
        <v/>
      </c>
      <c r="I141" s="192" t="str">
        <f t="shared" si="42"/>
        <v>Vi Sinh Vật Môi Trường</v>
      </c>
      <c r="J141" s="193" t="str">
        <f t="shared" si="42"/>
        <v/>
      </c>
    </row>
    <row r="142" spans="1:10" ht="15.75" hidden="1" customHeight="1">
      <c r="A142" s="387"/>
      <c r="B142" s="389"/>
      <c r="C142" s="394" t="s">
        <v>71</v>
      </c>
      <c r="D142" s="197" t="s">
        <v>100</v>
      </c>
      <c r="E142" s="217"/>
      <c r="F142" s="217"/>
      <c r="G142" s="197" t="s">
        <v>102</v>
      </c>
      <c r="H142" s="198" t="s">
        <v>93</v>
      </c>
      <c r="I142" s="198"/>
      <c r="J142" s="196"/>
    </row>
    <row r="143" spans="1:10" ht="15.75" hidden="1" customHeight="1">
      <c r="A143" s="387"/>
      <c r="B143" s="389"/>
      <c r="C143" s="394"/>
      <c r="D143" s="199"/>
      <c r="E143" s="188"/>
      <c r="F143" s="188"/>
      <c r="G143" s="199"/>
      <c r="H143" s="199"/>
      <c r="I143" s="189"/>
      <c r="J143" s="190"/>
    </row>
    <row r="144" spans="1:10" ht="29.25" hidden="1" customHeight="1" thickBot="1">
      <c r="A144" s="392"/>
      <c r="B144" s="395"/>
      <c r="C144" s="395"/>
      <c r="D144" s="200" t="str">
        <f t="shared" ref="D144:J144" si="43">IF(D142="","",IF(COUNTIF($B$176:$D$182,D142)=0,"",VLOOKUP(D142,$B$176:$D$182,2,FALSE)))</f>
        <v>Kỹ Thuật Xử Lý Chất Thải Rắn &amp; Chất Thải Nguy Hại Nâng Cao</v>
      </c>
      <c r="E144" s="219" t="str">
        <f t="shared" si="43"/>
        <v/>
      </c>
      <c r="F144" s="220" t="str">
        <f t="shared" si="43"/>
        <v/>
      </c>
      <c r="G144" s="200" t="str">
        <f t="shared" si="43"/>
        <v>Luật &amp; Chính Sách Môi Trường Nâng Cao</v>
      </c>
      <c r="H144" s="202" t="str">
        <f t="shared" si="43"/>
        <v>Kỹ Thuật Thoát Nước &amp; Xử Lý Nước Thải Nâng Cao</v>
      </c>
      <c r="I144" s="202" t="str">
        <f t="shared" si="43"/>
        <v/>
      </c>
      <c r="J144" s="203" t="str">
        <f t="shared" si="43"/>
        <v/>
      </c>
    </row>
    <row r="145" spans="1:10" ht="15.75" hidden="1" customHeight="1">
      <c r="A145" s="222"/>
      <c r="B145" s="223"/>
      <c r="C145" s="223"/>
      <c r="D145" s="224"/>
      <c r="E145" s="224"/>
      <c r="F145" s="224"/>
      <c r="G145" s="224"/>
      <c r="H145" s="224"/>
      <c r="I145" s="225"/>
      <c r="J145" s="226"/>
    </row>
    <row r="146" spans="1:10" ht="15.75" hidden="1" customHeight="1" thickBot="1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</row>
    <row r="147" spans="1:10" ht="15.75" hidden="1" customHeight="1">
      <c r="A147" s="386" t="s">
        <v>65</v>
      </c>
      <c r="B147" s="388" t="s">
        <v>83</v>
      </c>
      <c r="C147" s="388" t="s">
        <v>84</v>
      </c>
      <c r="D147" s="153">
        <f>J134+1</f>
        <v>45621</v>
      </c>
      <c r="E147" s="153">
        <f t="shared" ref="E147:J147" si="44">D147+1</f>
        <v>45622</v>
      </c>
      <c r="F147" s="153">
        <f t="shared" si="44"/>
        <v>45623</v>
      </c>
      <c r="G147" s="153">
        <f t="shared" si="44"/>
        <v>45624</v>
      </c>
      <c r="H147" s="153">
        <f t="shared" si="44"/>
        <v>45625</v>
      </c>
      <c r="I147" s="153">
        <f t="shared" si="44"/>
        <v>45626</v>
      </c>
      <c r="J147" s="170">
        <f t="shared" si="44"/>
        <v>45627</v>
      </c>
    </row>
    <row r="148" spans="1:10" ht="15.75" hidden="1" customHeight="1" thickBot="1">
      <c r="A148" s="387"/>
      <c r="B148" s="389"/>
      <c r="C148" s="389"/>
      <c r="D148" s="154" t="s">
        <v>85</v>
      </c>
      <c r="E148" s="154" t="s">
        <v>86</v>
      </c>
      <c r="F148" s="154" t="s">
        <v>87</v>
      </c>
      <c r="G148" s="154" t="s">
        <v>88</v>
      </c>
      <c r="H148" s="154" t="s">
        <v>89</v>
      </c>
      <c r="I148" s="154" t="s">
        <v>90</v>
      </c>
      <c r="J148" s="155" t="s">
        <v>76</v>
      </c>
    </row>
    <row r="149" spans="1:10" ht="15.75" hidden="1" customHeight="1">
      <c r="A149" s="390">
        <v>11</v>
      </c>
      <c r="B149" s="393" t="s">
        <v>91</v>
      </c>
      <c r="C149" s="393" t="s">
        <v>74</v>
      </c>
      <c r="D149" s="185"/>
      <c r="E149" s="185"/>
      <c r="F149" s="185"/>
      <c r="G149" s="185"/>
      <c r="H149" s="185"/>
      <c r="I149" s="186"/>
      <c r="J149" s="187"/>
    </row>
    <row r="150" spans="1:10" ht="15.75" hidden="1" customHeight="1">
      <c r="A150" s="391"/>
      <c r="B150" s="394"/>
      <c r="C150" s="394"/>
      <c r="D150" s="188"/>
      <c r="E150" s="188"/>
      <c r="F150" s="188"/>
      <c r="G150" s="188"/>
      <c r="H150" s="188"/>
      <c r="I150" s="189"/>
      <c r="J150" s="190"/>
    </row>
    <row r="151" spans="1:10" ht="29.25" hidden="1" customHeight="1">
      <c r="A151" s="387"/>
      <c r="B151" s="389"/>
      <c r="C151" s="389"/>
      <c r="D151" s="191" t="str">
        <f t="shared" ref="D151:J151" si="45">IF(D149="","",IF(COUNTIF($B$176:$D$182,D149)=0,"",VLOOKUP(D149,$B$176:$D$182,2,FALSE)))</f>
        <v/>
      </c>
      <c r="E151" s="191" t="str">
        <f t="shared" si="45"/>
        <v/>
      </c>
      <c r="F151" s="191" t="str">
        <f t="shared" si="45"/>
        <v/>
      </c>
      <c r="G151" s="191" t="str">
        <f t="shared" si="45"/>
        <v/>
      </c>
      <c r="H151" s="191" t="str">
        <f t="shared" si="45"/>
        <v/>
      </c>
      <c r="I151" s="192" t="str">
        <f t="shared" si="45"/>
        <v/>
      </c>
      <c r="J151" s="193" t="str">
        <f t="shared" si="45"/>
        <v/>
      </c>
    </row>
    <row r="152" spans="1:10" ht="15.75" hidden="1" customHeight="1">
      <c r="A152" s="387"/>
      <c r="B152" s="389"/>
      <c r="C152" s="393" t="s">
        <v>75</v>
      </c>
      <c r="D152" s="194"/>
      <c r="E152" s="194"/>
      <c r="F152" s="194"/>
      <c r="G152" s="194"/>
      <c r="H152" s="194"/>
      <c r="I152" s="195"/>
      <c r="J152" s="196"/>
    </row>
    <row r="153" spans="1:10" ht="15.75" hidden="1" customHeight="1">
      <c r="A153" s="387"/>
      <c r="B153" s="389"/>
      <c r="C153" s="394"/>
      <c r="D153" s="188"/>
      <c r="E153" s="188"/>
      <c r="F153" s="188"/>
      <c r="G153" s="188"/>
      <c r="H153" s="188"/>
      <c r="I153" s="189"/>
      <c r="J153" s="190"/>
    </row>
    <row r="154" spans="1:10" ht="29.25" hidden="1" customHeight="1">
      <c r="A154" s="387"/>
      <c r="B154" s="389"/>
      <c r="C154" s="396"/>
      <c r="D154" s="191" t="str">
        <f t="shared" ref="D154:J154" si="46">IF(D152="","",IF(COUNTIF($B$176:$D$182,D152)=0,"",VLOOKUP(D152,$B$176:$D$182,2,FALSE)))</f>
        <v/>
      </c>
      <c r="E154" s="191" t="str">
        <f t="shared" si="46"/>
        <v/>
      </c>
      <c r="F154" s="191" t="str">
        <f t="shared" si="46"/>
        <v/>
      </c>
      <c r="G154" s="191" t="str">
        <f t="shared" si="46"/>
        <v/>
      </c>
      <c r="H154" s="191" t="str">
        <f t="shared" si="46"/>
        <v/>
      </c>
      <c r="I154" s="192" t="str">
        <f t="shared" si="46"/>
        <v/>
      </c>
      <c r="J154" s="193" t="str">
        <f t="shared" si="46"/>
        <v/>
      </c>
    </row>
    <row r="155" spans="1:10" ht="15.75" hidden="1" customHeight="1">
      <c r="A155" s="387"/>
      <c r="B155" s="389"/>
      <c r="C155" s="394" t="s">
        <v>71</v>
      </c>
      <c r="D155" s="197" t="s">
        <v>100</v>
      </c>
      <c r="E155" s="198" t="s">
        <v>101</v>
      </c>
      <c r="F155" s="198" t="s">
        <v>98</v>
      </c>
      <c r="G155" s="197" t="s">
        <v>102</v>
      </c>
      <c r="H155" s="198"/>
      <c r="I155" s="198"/>
      <c r="J155" s="196"/>
    </row>
    <row r="156" spans="1:10" ht="15.75" hidden="1" customHeight="1">
      <c r="A156" s="387"/>
      <c r="B156" s="389"/>
      <c r="C156" s="394"/>
      <c r="D156" s="199"/>
      <c r="E156" s="199"/>
      <c r="F156" s="199"/>
      <c r="G156" s="199"/>
      <c r="H156" s="199"/>
      <c r="I156" s="189"/>
      <c r="J156" s="190"/>
    </row>
    <row r="157" spans="1:10" ht="29.25" hidden="1" customHeight="1" thickBot="1">
      <c r="A157" s="392"/>
      <c r="B157" s="395"/>
      <c r="C157" s="395"/>
      <c r="D157" s="200" t="str">
        <f t="shared" ref="D157:J157" si="47">IF(D155="","",IF(COUNTIF($B$176:$D$182,D155)=0,"",VLOOKUP(D155,$B$176:$D$182,2,FALSE)))</f>
        <v>Kỹ Thuật Xử Lý Chất Thải Rắn &amp; Chất Thải Nguy Hại Nâng Cao</v>
      </c>
      <c r="E157" s="201" t="str">
        <f t="shared" si="47"/>
        <v>Vi Sinh Vật Môi Trường</v>
      </c>
      <c r="F157" s="202" t="str">
        <f t="shared" si="47"/>
        <v>Kỹ Thuật Xử Lý Ô Nhiễm Không Khí &amp; Tiếng Ồn Nâng Cao</v>
      </c>
      <c r="G157" s="200" t="str">
        <f t="shared" si="47"/>
        <v>Luật &amp; Chính Sách Môi Trường Nâng Cao</v>
      </c>
      <c r="H157" s="202" t="str">
        <f t="shared" si="47"/>
        <v/>
      </c>
      <c r="I157" s="202" t="str">
        <f t="shared" si="47"/>
        <v/>
      </c>
      <c r="J157" s="203" t="str">
        <f t="shared" si="47"/>
        <v/>
      </c>
    </row>
    <row r="158" spans="1:10" ht="15.75" hidden="1" customHeight="1">
      <c r="A158" s="222"/>
      <c r="B158" s="223"/>
      <c r="C158" s="223"/>
      <c r="D158" s="224"/>
      <c r="E158" s="224"/>
      <c r="F158" s="224"/>
      <c r="G158" s="224"/>
      <c r="H158" s="224"/>
      <c r="I158" s="225"/>
      <c r="J158" s="226"/>
    </row>
    <row r="159" spans="1:10" ht="15.75" hidden="1" customHeight="1" thickBot="1">
      <c r="A159" s="169"/>
      <c r="B159" s="169"/>
      <c r="C159" s="169"/>
      <c r="D159" s="169"/>
      <c r="E159" s="169"/>
      <c r="F159" s="169"/>
      <c r="G159" s="169"/>
      <c r="H159" s="169"/>
      <c r="I159" s="169"/>
      <c r="J159" s="169"/>
    </row>
    <row r="160" spans="1:10" ht="15.75" hidden="1" customHeight="1">
      <c r="A160" s="386" t="s">
        <v>65</v>
      </c>
      <c r="B160" s="388" t="s">
        <v>83</v>
      </c>
      <c r="C160" s="388" t="s">
        <v>84</v>
      </c>
      <c r="D160" s="153">
        <f>J147+1</f>
        <v>45628</v>
      </c>
      <c r="E160" s="153">
        <f t="shared" ref="E160:J160" si="48">D160+1</f>
        <v>45629</v>
      </c>
      <c r="F160" s="153">
        <f t="shared" si="48"/>
        <v>45630</v>
      </c>
      <c r="G160" s="153">
        <f t="shared" si="48"/>
        <v>45631</v>
      </c>
      <c r="H160" s="153">
        <f t="shared" si="48"/>
        <v>45632</v>
      </c>
      <c r="I160" s="153">
        <f t="shared" si="48"/>
        <v>45633</v>
      </c>
      <c r="J160" s="170">
        <f t="shared" si="48"/>
        <v>45634</v>
      </c>
    </row>
    <row r="161" spans="1:26" ht="15.75" hidden="1" customHeight="1" thickBot="1">
      <c r="A161" s="387"/>
      <c r="B161" s="389"/>
      <c r="C161" s="389"/>
      <c r="D161" s="154" t="s">
        <v>85</v>
      </c>
      <c r="E161" s="154" t="s">
        <v>86</v>
      </c>
      <c r="F161" s="154" t="s">
        <v>87</v>
      </c>
      <c r="G161" s="154" t="s">
        <v>88</v>
      </c>
      <c r="H161" s="154" t="s">
        <v>89</v>
      </c>
      <c r="I161" s="154" t="s">
        <v>90</v>
      </c>
      <c r="J161" s="155" t="s">
        <v>76</v>
      </c>
    </row>
    <row r="162" spans="1:26" ht="15.75" hidden="1" customHeight="1">
      <c r="A162" s="390">
        <v>11</v>
      </c>
      <c r="B162" s="393" t="s">
        <v>91</v>
      </c>
      <c r="C162" s="393" t="s">
        <v>74</v>
      </c>
      <c r="D162" s="185"/>
      <c r="E162" s="185"/>
      <c r="F162" s="185"/>
      <c r="G162" s="185"/>
      <c r="H162" s="185"/>
      <c r="I162" s="186"/>
      <c r="J162" s="187"/>
    </row>
    <row r="163" spans="1:26" ht="15.75" hidden="1" customHeight="1">
      <c r="A163" s="391"/>
      <c r="B163" s="394"/>
      <c r="C163" s="394"/>
      <c r="D163" s="188"/>
      <c r="E163" s="188"/>
      <c r="F163" s="188"/>
      <c r="G163" s="188"/>
      <c r="H163" s="188"/>
      <c r="I163" s="189"/>
      <c r="J163" s="190"/>
    </row>
    <row r="164" spans="1:26" ht="29.25" hidden="1" customHeight="1">
      <c r="A164" s="387"/>
      <c r="B164" s="389"/>
      <c r="C164" s="389"/>
      <c r="D164" s="191" t="str">
        <f t="shared" ref="D164:J164" si="49">IF(D162="","",IF(COUNTIF($B$176:$D$182,D162)=0,"",VLOOKUP(D162,$B$176:$D$182,2,FALSE)))</f>
        <v/>
      </c>
      <c r="E164" s="191" t="str">
        <f t="shared" si="49"/>
        <v/>
      </c>
      <c r="F164" s="191" t="str">
        <f t="shared" si="49"/>
        <v/>
      </c>
      <c r="G164" s="191" t="str">
        <f t="shared" si="49"/>
        <v/>
      </c>
      <c r="H164" s="191" t="str">
        <f t="shared" si="49"/>
        <v/>
      </c>
      <c r="I164" s="192" t="str">
        <f t="shared" si="49"/>
        <v/>
      </c>
      <c r="J164" s="193" t="str">
        <f t="shared" si="49"/>
        <v/>
      </c>
    </row>
    <row r="165" spans="1:26" ht="15.75" hidden="1" customHeight="1">
      <c r="A165" s="387"/>
      <c r="B165" s="389"/>
      <c r="C165" s="393" t="s">
        <v>75</v>
      </c>
      <c r="D165" s="194"/>
      <c r="E165" s="194"/>
      <c r="F165" s="194"/>
      <c r="G165" s="194"/>
      <c r="H165" s="194"/>
      <c r="I165" s="195"/>
      <c r="J165" s="196"/>
    </row>
    <row r="166" spans="1:26" ht="15.75" hidden="1" customHeight="1">
      <c r="A166" s="387"/>
      <c r="B166" s="389"/>
      <c r="C166" s="394"/>
      <c r="D166" s="188"/>
      <c r="E166" s="188"/>
      <c r="F166" s="188"/>
      <c r="G166" s="188"/>
      <c r="H166" s="188"/>
      <c r="I166" s="189"/>
      <c r="J166" s="190"/>
    </row>
    <row r="167" spans="1:26" ht="29.25" hidden="1" customHeight="1">
      <c r="A167" s="387"/>
      <c r="B167" s="389"/>
      <c r="C167" s="396"/>
      <c r="D167" s="191" t="str">
        <f t="shared" ref="D167:J167" si="50">IF(D165="","",IF(COUNTIF($B$176:$D$182,D165)=0,"",VLOOKUP(D165,$B$176:$D$182,2,FALSE)))</f>
        <v/>
      </c>
      <c r="E167" s="191" t="str">
        <f t="shared" si="50"/>
        <v/>
      </c>
      <c r="F167" s="191" t="str">
        <f t="shared" si="50"/>
        <v/>
      </c>
      <c r="G167" s="191" t="str">
        <f t="shared" si="50"/>
        <v/>
      </c>
      <c r="H167" s="191" t="str">
        <f t="shared" si="50"/>
        <v/>
      </c>
      <c r="I167" s="192" t="str">
        <f t="shared" si="50"/>
        <v/>
      </c>
      <c r="J167" s="193" t="str">
        <f t="shared" si="50"/>
        <v/>
      </c>
    </row>
    <row r="168" spans="1:26" ht="15.75" hidden="1" customHeight="1">
      <c r="A168" s="387"/>
      <c r="B168" s="389"/>
      <c r="C168" s="394" t="s">
        <v>71</v>
      </c>
      <c r="D168" s="197" t="s">
        <v>101</v>
      </c>
      <c r="E168" s="198" t="s">
        <v>102</v>
      </c>
      <c r="F168" s="198" t="s">
        <v>98</v>
      </c>
      <c r="G168" s="197" t="s">
        <v>102</v>
      </c>
      <c r="H168" s="198" t="s">
        <v>102</v>
      </c>
      <c r="I168" s="198"/>
      <c r="J168" s="196"/>
    </row>
    <row r="169" spans="1:26" ht="15.75" hidden="1" customHeight="1">
      <c r="A169" s="387"/>
      <c r="B169" s="389"/>
      <c r="C169" s="394"/>
      <c r="D169" s="199"/>
      <c r="E169" s="199"/>
      <c r="F169" s="199"/>
      <c r="G169" s="199"/>
      <c r="H169" s="199"/>
      <c r="I169" s="189"/>
      <c r="J169" s="190"/>
    </row>
    <row r="170" spans="1:26" ht="29.25" hidden="1" customHeight="1" thickBot="1">
      <c r="A170" s="392"/>
      <c r="B170" s="395"/>
      <c r="C170" s="395"/>
      <c r="D170" s="200" t="str">
        <f t="shared" ref="D170:J170" si="51">IF(D168="","",IF(COUNTIF($B$176:$D$182,D168)=0,"",VLOOKUP(D168,$B$176:$D$182,2,FALSE)))</f>
        <v>Vi Sinh Vật Môi Trường</v>
      </c>
      <c r="E170" s="201" t="str">
        <f t="shared" si="51"/>
        <v>Luật &amp; Chính Sách Môi Trường Nâng Cao</v>
      </c>
      <c r="F170" s="202" t="str">
        <f t="shared" si="51"/>
        <v>Kỹ Thuật Xử Lý Ô Nhiễm Không Khí &amp; Tiếng Ồn Nâng Cao</v>
      </c>
      <c r="G170" s="200" t="str">
        <f t="shared" si="51"/>
        <v>Luật &amp; Chính Sách Môi Trường Nâng Cao</v>
      </c>
      <c r="H170" s="202" t="str">
        <f t="shared" si="51"/>
        <v>Luật &amp; Chính Sách Môi Trường Nâng Cao</v>
      </c>
      <c r="I170" s="202" t="str">
        <f t="shared" si="51"/>
        <v/>
      </c>
      <c r="J170" s="203" t="str">
        <f t="shared" si="51"/>
        <v/>
      </c>
    </row>
    <row r="171" spans="1:26" ht="15.75" customHeight="1">
      <c r="A171" s="227"/>
      <c r="H171" s="228"/>
      <c r="I171" s="229" t="str">
        <f ca="1">"Đà Nẵng, ngày " &amp; DAY(NOW()) &amp; " tháng " &amp; MONTH(NOW()) &amp; " năm " &amp; YEAR(NOW())</f>
        <v>Đà Nẵng, ngày 14 tháng 10 năm 2024</v>
      </c>
      <c r="J171" s="230"/>
    </row>
    <row r="172" spans="1:26" ht="15.75" customHeight="1">
      <c r="H172" s="405" t="s">
        <v>81</v>
      </c>
      <c r="I172" s="382"/>
      <c r="J172" s="382"/>
    </row>
    <row r="173" spans="1:26" ht="15.75" customHeight="1">
      <c r="H173" s="231"/>
      <c r="I173" s="231"/>
      <c r="J173" s="231"/>
    </row>
    <row r="174" spans="1:26" ht="15.75" customHeight="1">
      <c r="B174" s="399" t="s">
        <v>103</v>
      </c>
      <c r="C174" s="400"/>
      <c r="D174" s="400"/>
      <c r="E174" s="400"/>
      <c r="F174" s="400"/>
      <c r="G174" s="400"/>
      <c r="H174" s="400"/>
      <c r="I174" s="400"/>
      <c r="J174" s="400"/>
      <c r="L174" s="149" t="s">
        <v>85</v>
      </c>
      <c r="M174" s="149" t="s">
        <v>86</v>
      </c>
      <c r="N174" s="149" t="s">
        <v>87</v>
      </c>
      <c r="O174" s="149" t="s">
        <v>88</v>
      </c>
      <c r="P174" s="149" t="s">
        <v>89</v>
      </c>
      <c r="Q174" s="149" t="s">
        <v>90</v>
      </c>
      <c r="R174" s="149" t="s">
        <v>76</v>
      </c>
    </row>
    <row r="175" spans="1:26" ht="15.75" customHeight="1">
      <c r="B175" s="232" t="s">
        <v>104</v>
      </c>
      <c r="C175" s="401" t="s">
        <v>105</v>
      </c>
      <c r="D175" s="402"/>
      <c r="E175" s="232" t="s">
        <v>106</v>
      </c>
      <c r="F175" s="232" t="s">
        <v>107</v>
      </c>
      <c r="G175" s="232" t="s">
        <v>108</v>
      </c>
      <c r="H175" s="233" t="s">
        <v>109</v>
      </c>
      <c r="I175" s="233" t="s">
        <v>110</v>
      </c>
      <c r="J175" s="233" t="s">
        <v>111</v>
      </c>
    </row>
    <row r="176" spans="1:26" ht="31.5" customHeight="1">
      <c r="A176" s="234"/>
      <c r="B176" s="235" t="s">
        <v>96</v>
      </c>
      <c r="C176" s="403" t="s">
        <v>112</v>
      </c>
      <c r="D176" s="404"/>
      <c r="E176" s="236">
        <v>2</v>
      </c>
      <c r="F176" s="237" t="s">
        <v>113</v>
      </c>
      <c r="G176" s="238">
        <v>967070062</v>
      </c>
      <c r="H176" s="239" t="s">
        <v>114</v>
      </c>
      <c r="I176" s="240">
        <f t="shared" ref="I176:I182" si="52">E176*15</f>
        <v>30</v>
      </c>
      <c r="J176" s="240">
        <f>COUNTIF($A$4:$J$170,B176)*3</f>
        <v>27</v>
      </c>
      <c r="K176" s="234"/>
      <c r="L176" s="234"/>
      <c r="M176" s="234"/>
      <c r="N176" s="234" t="s">
        <v>115</v>
      </c>
      <c r="O176" s="234"/>
      <c r="P176" s="234"/>
      <c r="Q176" s="234" t="s">
        <v>116</v>
      </c>
      <c r="R176" s="234" t="s">
        <v>116</v>
      </c>
      <c r="S176" s="234"/>
      <c r="T176" s="234"/>
      <c r="U176" s="234"/>
      <c r="V176" s="234"/>
      <c r="W176" s="234"/>
      <c r="X176" s="234"/>
      <c r="Y176" s="234"/>
      <c r="Z176" s="234"/>
    </row>
    <row r="177" spans="1:26" ht="31.5" customHeight="1">
      <c r="A177" s="234"/>
      <c r="B177" s="235" t="s">
        <v>98</v>
      </c>
      <c r="C177" s="403" t="s">
        <v>117</v>
      </c>
      <c r="D177" s="404"/>
      <c r="E177" s="236">
        <v>2</v>
      </c>
      <c r="F177" s="241" t="s">
        <v>118</v>
      </c>
      <c r="G177" s="238">
        <v>868602661</v>
      </c>
      <c r="H177" s="239" t="s">
        <v>119</v>
      </c>
      <c r="I177" s="240">
        <f t="shared" si="52"/>
        <v>30</v>
      </c>
      <c r="J177" s="240">
        <f t="shared" ref="J177:J182" si="53">COUNTIF($A$4:$J$170,B177)*3</f>
        <v>27</v>
      </c>
      <c r="K177" s="234"/>
      <c r="L177" s="234"/>
      <c r="M177" s="234"/>
      <c r="N177" s="234"/>
      <c r="O177" s="234"/>
      <c r="P177" s="234"/>
      <c r="Q177" s="234"/>
      <c r="R177" s="234"/>
      <c r="S177" s="234"/>
      <c r="T177" s="234"/>
      <c r="U177" s="234"/>
      <c r="V177" s="234"/>
      <c r="W177" s="234"/>
      <c r="X177" s="234"/>
      <c r="Y177" s="234"/>
      <c r="Z177" s="234"/>
    </row>
    <row r="178" spans="1:26" ht="31.5" customHeight="1">
      <c r="A178" s="234"/>
      <c r="B178" s="235" t="s">
        <v>92</v>
      </c>
      <c r="C178" s="403" t="s">
        <v>120</v>
      </c>
      <c r="D178" s="404"/>
      <c r="E178" s="236">
        <v>2</v>
      </c>
      <c r="F178" s="237" t="s">
        <v>121</v>
      </c>
      <c r="G178" s="238">
        <v>946383357</v>
      </c>
      <c r="H178" s="239" t="s">
        <v>122</v>
      </c>
      <c r="I178" s="240">
        <f t="shared" si="52"/>
        <v>30</v>
      </c>
      <c r="J178" s="240">
        <f t="shared" si="53"/>
        <v>30</v>
      </c>
      <c r="K178" s="234"/>
      <c r="L178" s="234"/>
      <c r="M178" s="234"/>
      <c r="N178" s="234" t="s">
        <v>115</v>
      </c>
      <c r="O178" s="234"/>
      <c r="P178" s="234"/>
      <c r="Q178" s="234" t="s">
        <v>123</v>
      </c>
      <c r="R178" s="234"/>
      <c r="S178" s="234"/>
      <c r="T178" s="234"/>
      <c r="U178" s="234"/>
      <c r="V178" s="234"/>
      <c r="W178" s="234"/>
      <c r="X178" s="234"/>
      <c r="Y178" s="234"/>
      <c r="Z178" s="234"/>
    </row>
    <row r="179" spans="1:26" ht="31.5" customHeight="1">
      <c r="A179" s="234"/>
      <c r="B179" s="235" t="s">
        <v>93</v>
      </c>
      <c r="C179" s="403" t="s">
        <v>124</v>
      </c>
      <c r="D179" s="404"/>
      <c r="E179" s="236">
        <v>2</v>
      </c>
      <c r="F179" s="242" t="s">
        <v>125</v>
      </c>
      <c r="G179" s="238">
        <v>974090333</v>
      </c>
      <c r="H179" s="243" t="s">
        <v>126</v>
      </c>
      <c r="I179" s="240">
        <f t="shared" si="52"/>
        <v>30</v>
      </c>
      <c r="J179" s="240">
        <f t="shared" si="53"/>
        <v>30</v>
      </c>
      <c r="K179" s="234"/>
      <c r="L179" s="234" t="s">
        <v>115</v>
      </c>
      <c r="M179" s="234" t="s">
        <v>115</v>
      </c>
      <c r="N179" s="234"/>
      <c r="O179" s="234" t="s">
        <v>115</v>
      </c>
      <c r="P179" s="234" t="s">
        <v>115</v>
      </c>
      <c r="Q179" s="234"/>
      <c r="R179" s="234"/>
      <c r="S179" s="234"/>
      <c r="T179" s="234"/>
      <c r="U179" s="234"/>
      <c r="V179" s="234"/>
      <c r="W179" s="234"/>
      <c r="X179" s="234"/>
      <c r="Y179" s="234"/>
      <c r="Z179" s="234"/>
    </row>
    <row r="180" spans="1:26" ht="31.5" customHeight="1">
      <c r="A180" s="234"/>
      <c r="B180" s="235" t="s">
        <v>101</v>
      </c>
      <c r="C180" s="403" t="s">
        <v>127</v>
      </c>
      <c r="D180" s="404"/>
      <c r="E180" s="236">
        <v>2</v>
      </c>
      <c r="F180" s="244" t="s">
        <v>128</v>
      </c>
      <c r="G180" s="238">
        <v>967258226</v>
      </c>
      <c r="H180" s="243" t="s">
        <v>129</v>
      </c>
      <c r="I180" s="240">
        <f t="shared" si="52"/>
        <v>30</v>
      </c>
      <c r="J180" s="240">
        <f t="shared" si="53"/>
        <v>30</v>
      </c>
      <c r="K180" s="234"/>
      <c r="L180" s="234"/>
      <c r="M180" s="234" t="s">
        <v>115</v>
      </c>
      <c r="N180" s="234" t="s">
        <v>115</v>
      </c>
      <c r="O180" s="234"/>
      <c r="P180" s="234" t="s">
        <v>115</v>
      </c>
      <c r="Q180" s="234" t="s">
        <v>116</v>
      </c>
      <c r="R180" s="234" t="s">
        <v>116</v>
      </c>
      <c r="S180" s="234"/>
      <c r="T180" s="234"/>
      <c r="U180" s="234"/>
      <c r="V180" s="234"/>
      <c r="W180" s="234"/>
      <c r="X180" s="234"/>
      <c r="Y180" s="234"/>
      <c r="Z180" s="234"/>
    </row>
    <row r="181" spans="1:26" ht="31.5" customHeight="1">
      <c r="A181" s="234"/>
      <c r="B181" s="235" t="s">
        <v>100</v>
      </c>
      <c r="C181" s="403" t="s">
        <v>130</v>
      </c>
      <c r="D181" s="404"/>
      <c r="E181" s="236">
        <v>2</v>
      </c>
      <c r="F181" s="242" t="s">
        <v>125</v>
      </c>
      <c r="G181" s="238">
        <v>974090333</v>
      </c>
      <c r="H181" s="243" t="s">
        <v>131</v>
      </c>
      <c r="I181" s="240">
        <f t="shared" si="52"/>
        <v>30</v>
      </c>
      <c r="J181" s="240">
        <f t="shared" si="53"/>
        <v>30</v>
      </c>
      <c r="K181" s="234"/>
      <c r="L181" s="234" t="s">
        <v>115</v>
      </c>
      <c r="M181" s="234" t="s">
        <v>115</v>
      </c>
      <c r="N181" s="234"/>
      <c r="O181" s="234" t="s">
        <v>115</v>
      </c>
      <c r="P181" s="234" t="s">
        <v>115</v>
      </c>
      <c r="Q181" s="234"/>
      <c r="R181" s="234"/>
      <c r="S181" s="234"/>
      <c r="T181" s="234"/>
      <c r="U181" s="234"/>
      <c r="V181" s="234"/>
      <c r="W181" s="234"/>
      <c r="X181" s="234"/>
      <c r="Y181" s="234"/>
      <c r="Z181" s="234"/>
    </row>
    <row r="182" spans="1:26" ht="31.5" customHeight="1">
      <c r="A182" s="234"/>
      <c r="B182" s="235" t="s">
        <v>102</v>
      </c>
      <c r="C182" s="403" t="s">
        <v>132</v>
      </c>
      <c r="D182" s="404"/>
      <c r="E182" s="236">
        <v>2</v>
      </c>
      <c r="F182" s="237" t="s">
        <v>133</v>
      </c>
      <c r="G182" s="238">
        <v>986440687</v>
      </c>
      <c r="H182" s="243" t="s">
        <v>134</v>
      </c>
      <c r="I182" s="240">
        <f t="shared" si="52"/>
        <v>30</v>
      </c>
      <c r="J182" s="240">
        <f t="shared" si="53"/>
        <v>30</v>
      </c>
      <c r="K182" s="234"/>
      <c r="L182" s="234"/>
      <c r="M182" s="234"/>
      <c r="N182" s="234"/>
      <c r="O182" s="234"/>
      <c r="P182" s="234"/>
      <c r="Q182" s="234"/>
      <c r="R182" s="234"/>
      <c r="S182" s="234"/>
      <c r="T182" s="234"/>
      <c r="U182" s="234"/>
      <c r="V182" s="234"/>
      <c r="W182" s="234"/>
      <c r="X182" s="234"/>
      <c r="Y182" s="234"/>
      <c r="Z182" s="234"/>
    </row>
    <row r="183" spans="1:26" ht="15.75" customHeight="1"/>
    <row r="184" spans="1:26" ht="15.75" customHeight="1">
      <c r="B184" s="399" t="s">
        <v>135</v>
      </c>
      <c r="C184" s="399"/>
      <c r="D184" s="399"/>
      <c r="E184" s="399"/>
      <c r="F184" s="399"/>
      <c r="G184" s="399"/>
      <c r="H184" s="399"/>
      <c r="I184" s="245"/>
      <c r="J184" s="245"/>
    </row>
    <row r="185" spans="1:26" ht="15.75" customHeight="1">
      <c r="B185" s="246" t="s">
        <v>136</v>
      </c>
      <c r="C185" s="246" t="s">
        <v>137</v>
      </c>
      <c r="D185" s="246" t="s">
        <v>138</v>
      </c>
      <c r="E185" s="246" t="s">
        <v>139</v>
      </c>
      <c r="F185" s="246" t="s">
        <v>140</v>
      </c>
      <c r="G185" s="246" t="s">
        <v>141</v>
      </c>
      <c r="H185" s="246" t="s">
        <v>142</v>
      </c>
    </row>
    <row r="186" spans="1:26" ht="15.75" customHeight="1">
      <c r="B186" s="247">
        <v>1</v>
      </c>
      <c r="C186" s="247">
        <v>29311370172</v>
      </c>
      <c r="D186" s="247" t="s">
        <v>143</v>
      </c>
      <c r="E186" s="247" t="s">
        <v>144</v>
      </c>
      <c r="F186" s="247" t="s">
        <v>145</v>
      </c>
      <c r="G186" s="248">
        <v>967070062</v>
      </c>
      <c r="H186" s="247" t="s">
        <v>146</v>
      </c>
    </row>
    <row r="187" spans="1:26" ht="15.75" customHeight="1">
      <c r="B187" s="247">
        <v>2</v>
      </c>
      <c r="C187" s="247">
        <v>29301370173</v>
      </c>
      <c r="D187" s="247" t="s">
        <v>147</v>
      </c>
      <c r="E187" s="247" t="s">
        <v>148</v>
      </c>
      <c r="F187" s="247" t="s">
        <v>149</v>
      </c>
      <c r="G187" s="248">
        <v>934949916</v>
      </c>
      <c r="H187" s="247" t="s">
        <v>150</v>
      </c>
    </row>
    <row r="188" spans="1:26" ht="15.75" customHeight="1"/>
    <row r="189" spans="1:26" ht="15.75" customHeight="1">
      <c r="B189" s="408" t="s">
        <v>151</v>
      </c>
      <c r="C189" s="409"/>
      <c r="D189" s="409"/>
      <c r="E189" s="410"/>
    </row>
    <row r="190" spans="1:26" ht="15.75" customHeight="1">
      <c r="B190" s="249" t="s">
        <v>152</v>
      </c>
      <c r="C190" s="411" t="s">
        <v>153</v>
      </c>
      <c r="D190" s="411"/>
      <c r="E190" s="411"/>
    </row>
    <row r="191" spans="1:26" ht="15.75" customHeight="1">
      <c r="B191" s="250" t="s">
        <v>95</v>
      </c>
      <c r="C191" s="406" t="s">
        <v>154</v>
      </c>
      <c r="D191" s="406"/>
      <c r="E191" s="406"/>
    </row>
    <row r="192" spans="1:26" ht="15.75" customHeight="1">
      <c r="B192" s="250" t="s">
        <v>99</v>
      </c>
      <c r="C192" s="406" t="s">
        <v>154</v>
      </c>
      <c r="D192" s="406"/>
      <c r="E192" s="406"/>
    </row>
    <row r="193" spans="2:5" ht="15.75" customHeight="1">
      <c r="B193" s="250" t="s">
        <v>94</v>
      </c>
      <c r="C193" s="406" t="s">
        <v>154</v>
      </c>
      <c r="D193" s="406"/>
      <c r="E193" s="406"/>
    </row>
    <row r="194" spans="2:5" ht="15.75" customHeight="1">
      <c r="B194" s="250" t="s">
        <v>155</v>
      </c>
      <c r="C194" s="407" t="s">
        <v>156</v>
      </c>
      <c r="D194" s="406"/>
      <c r="E194" s="406"/>
    </row>
    <row r="195" spans="2:5" ht="15.75" customHeight="1">
      <c r="B195" s="250"/>
      <c r="C195" s="406"/>
      <c r="D195" s="406"/>
      <c r="E195" s="406"/>
    </row>
    <row r="196" spans="2:5" ht="15.75" customHeight="1">
      <c r="B196" s="250"/>
      <c r="C196" s="406"/>
      <c r="D196" s="406"/>
      <c r="E196" s="406"/>
    </row>
    <row r="197" spans="2:5" ht="15.75" customHeight="1">
      <c r="B197" s="250"/>
      <c r="C197" s="406"/>
      <c r="D197" s="406"/>
      <c r="E197" s="406"/>
    </row>
    <row r="198" spans="2:5" ht="15.75" customHeight="1"/>
    <row r="199" spans="2:5" ht="15.75" customHeight="1"/>
    <row r="200" spans="2:5" ht="15.75" customHeight="1"/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</sheetData>
  <mergeCells count="128">
    <mergeCell ref="C197:E197"/>
    <mergeCell ref="C191:E191"/>
    <mergeCell ref="C192:E192"/>
    <mergeCell ref="C193:E193"/>
    <mergeCell ref="C194:E194"/>
    <mergeCell ref="C195:E195"/>
    <mergeCell ref="C196:E196"/>
    <mergeCell ref="C180:D180"/>
    <mergeCell ref="C181:D181"/>
    <mergeCell ref="C182:D182"/>
    <mergeCell ref="B184:H184"/>
    <mergeCell ref="B189:E189"/>
    <mergeCell ref="C190:E190"/>
    <mergeCell ref="B174:J174"/>
    <mergeCell ref="C175:D175"/>
    <mergeCell ref="C176:D176"/>
    <mergeCell ref="C177:D177"/>
    <mergeCell ref="C178:D178"/>
    <mergeCell ref="C179:D179"/>
    <mergeCell ref="A162:A170"/>
    <mergeCell ref="B162:B170"/>
    <mergeCell ref="C162:C164"/>
    <mergeCell ref="C165:C167"/>
    <mergeCell ref="C168:C170"/>
    <mergeCell ref="H172:J172"/>
    <mergeCell ref="A149:A157"/>
    <mergeCell ref="B149:B157"/>
    <mergeCell ref="C149:C151"/>
    <mergeCell ref="C152:C154"/>
    <mergeCell ref="C155:C157"/>
    <mergeCell ref="A160:A161"/>
    <mergeCell ref="B160:B161"/>
    <mergeCell ref="C160:C161"/>
    <mergeCell ref="A136:A144"/>
    <mergeCell ref="B136:B144"/>
    <mergeCell ref="C136:C138"/>
    <mergeCell ref="C139:C141"/>
    <mergeCell ref="C142:C144"/>
    <mergeCell ref="A147:A148"/>
    <mergeCell ref="B147:B148"/>
    <mergeCell ref="C147:C148"/>
    <mergeCell ref="A123:A131"/>
    <mergeCell ref="B123:B131"/>
    <mergeCell ref="C123:C125"/>
    <mergeCell ref="C126:C128"/>
    <mergeCell ref="C129:C131"/>
    <mergeCell ref="A134:A135"/>
    <mergeCell ref="B134:B135"/>
    <mergeCell ref="C134:C135"/>
    <mergeCell ref="A110:A118"/>
    <mergeCell ref="B110:B118"/>
    <mergeCell ref="C110:C112"/>
    <mergeCell ref="C113:C115"/>
    <mergeCell ref="C116:C118"/>
    <mergeCell ref="A121:A122"/>
    <mergeCell ref="B121:B122"/>
    <mergeCell ref="C121:C122"/>
    <mergeCell ref="A97:A105"/>
    <mergeCell ref="B97:B105"/>
    <mergeCell ref="C97:C99"/>
    <mergeCell ref="C100:C102"/>
    <mergeCell ref="C103:C105"/>
    <mergeCell ref="A108:A109"/>
    <mergeCell ref="B108:B109"/>
    <mergeCell ref="C108:C109"/>
    <mergeCell ref="A84:A92"/>
    <mergeCell ref="B84:B92"/>
    <mergeCell ref="C84:C86"/>
    <mergeCell ref="C87:C89"/>
    <mergeCell ref="C90:C92"/>
    <mergeCell ref="A95:A96"/>
    <mergeCell ref="B95:B96"/>
    <mergeCell ref="C95:C96"/>
    <mergeCell ref="A71:A79"/>
    <mergeCell ref="B71:B79"/>
    <mergeCell ref="C71:C73"/>
    <mergeCell ref="C74:C76"/>
    <mergeCell ref="C77:C79"/>
    <mergeCell ref="A82:A83"/>
    <mergeCell ref="B82:B83"/>
    <mergeCell ref="C82:C83"/>
    <mergeCell ref="A58:A66"/>
    <mergeCell ref="B58:B66"/>
    <mergeCell ref="C58:C60"/>
    <mergeCell ref="C61:C63"/>
    <mergeCell ref="C64:C66"/>
    <mergeCell ref="A69:A70"/>
    <mergeCell ref="B69:B70"/>
    <mergeCell ref="C69:C70"/>
    <mergeCell ref="A45:A53"/>
    <mergeCell ref="B45:B53"/>
    <mergeCell ref="C45:C47"/>
    <mergeCell ref="C48:C50"/>
    <mergeCell ref="C51:C53"/>
    <mergeCell ref="A56:A57"/>
    <mergeCell ref="B56:B57"/>
    <mergeCell ref="C56:C57"/>
    <mergeCell ref="A32:A40"/>
    <mergeCell ref="B32:B40"/>
    <mergeCell ref="C32:C34"/>
    <mergeCell ref="C35:C37"/>
    <mergeCell ref="C38:C40"/>
    <mergeCell ref="A43:A44"/>
    <mergeCell ref="B43:B44"/>
    <mergeCell ref="C43:C44"/>
    <mergeCell ref="A30:A31"/>
    <mergeCell ref="B30:B31"/>
    <mergeCell ref="C30:C31"/>
    <mergeCell ref="A6:A14"/>
    <mergeCell ref="B6:B14"/>
    <mergeCell ref="C6:C8"/>
    <mergeCell ref="C9:C11"/>
    <mergeCell ref="C12:C14"/>
    <mergeCell ref="A17:A18"/>
    <mergeCell ref="B17:B18"/>
    <mergeCell ref="C17:C18"/>
    <mergeCell ref="A1:D1"/>
    <mergeCell ref="E1:J1"/>
    <mergeCell ref="A2:D2"/>
    <mergeCell ref="E2:J2"/>
    <mergeCell ref="A4:A5"/>
    <mergeCell ref="B4:B5"/>
    <mergeCell ref="C4:C5"/>
    <mergeCell ref="A19:A27"/>
    <mergeCell ref="B19:B27"/>
    <mergeCell ref="C19:C21"/>
    <mergeCell ref="C22:C24"/>
    <mergeCell ref="C25:C27"/>
  </mergeCells>
  <conditionalFormatting sqref="D6:J14">
    <cfRule type="cellIs" dxfId="15" priority="13" stopIfTrue="1" operator="equal">
      <formula>"Cảnh báo - lỗi!!"</formula>
    </cfRule>
  </conditionalFormatting>
  <conditionalFormatting sqref="D19:J22 D23:I23 D24:J25 D26:F26 H26:J26 D27:J27">
    <cfRule type="cellIs" dxfId="14" priority="12" stopIfTrue="1" operator="equal">
      <formula>"Cảnh báo - lỗi!!"</formula>
    </cfRule>
  </conditionalFormatting>
  <conditionalFormatting sqref="D32:J40">
    <cfRule type="cellIs" dxfId="13" priority="11" stopIfTrue="1" operator="equal">
      <formula>"Cảnh báo - lỗi!!"</formula>
    </cfRule>
  </conditionalFormatting>
  <conditionalFormatting sqref="D45:J53">
    <cfRule type="cellIs" dxfId="12" priority="10" stopIfTrue="1" operator="equal">
      <formula>"Cảnh báo - lỗi!!"</formula>
    </cfRule>
  </conditionalFormatting>
  <conditionalFormatting sqref="D58:J66">
    <cfRule type="cellIs" dxfId="11" priority="9" stopIfTrue="1" operator="equal">
      <formula>"Cảnh báo - lỗi!!"</formula>
    </cfRule>
  </conditionalFormatting>
  <conditionalFormatting sqref="D71:J79">
    <cfRule type="cellIs" dxfId="10" priority="8" stopIfTrue="1" operator="equal">
      <formula>"Cảnh báo - lỗi!!"</formula>
    </cfRule>
  </conditionalFormatting>
  <conditionalFormatting sqref="D84:J92">
    <cfRule type="cellIs" dxfId="9" priority="7" stopIfTrue="1" operator="equal">
      <formula>"Cảnh báo - lỗi!!"</formula>
    </cfRule>
  </conditionalFormatting>
  <conditionalFormatting sqref="D97:J106">
    <cfRule type="cellIs" dxfId="8" priority="6" stopIfTrue="1" operator="equal">
      <formula>"Cảnh báo - lỗi!!"</formula>
    </cfRule>
  </conditionalFormatting>
  <conditionalFormatting sqref="D110:J119">
    <cfRule type="cellIs" dxfId="7" priority="5" stopIfTrue="1" operator="equal">
      <formula>"Cảnh báo - lỗi!!"</formula>
    </cfRule>
  </conditionalFormatting>
  <conditionalFormatting sqref="D123:J132">
    <cfRule type="cellIs" dxfId="6" priority="4" stopIfTrue="1" operator="equal">
      <formula>"Cảnh báo - lỗi!!"</formula>
    </cfRule>
  </conditionalFormatting>
  <conditionalFormatting sqref="D136:J145">
    <cfRule type="cellIs" dxfId="5" priority="3" stopIfTrue="1" operator="equal">
      <formula>"Cảnh báo - lỗi!!"</formula>
    </cfRule>
  </conditionalFormatting>
  <conditionalFormatting sqref="D149:J158">
    <cfRule type="cellIs" dxfId="4" priority="2" stopIfTrue="1" operator="equal">
      <formula>"Cảnh báo - lỗi!!"</formula>
    </cfRule>
  </conditionalFormatting>
  <conditionalFormatting sqref="D162:J170">
    <cfRule type="cellIs" dxfId="3" priority="1" stopIfTrue="1" operator="equal">
      <formula>"Cảnh báo - lỗi!!"</formula>
    </cfRule>
  </conditionalFormatting>
  <dataValidations count="2">
    <dataValidation type="list" allowBlank="1" showErrorMessage="1" sqref="D6:J6 D168:J168 D165:J165 D9:J9 D19:J19 D12:J12 D22:J22 D152:J152 D25:J25 D162:J162 D45:J45 D155:J155 D48:J48 D58:J58 D51:J51 D61:J61 D71:J71 D64:J64 D74:J74 D84:J84 D77:J77 D87:J87 D97:J97 D90:J90 D100:J100 D110:J110 D103:J103 D113:J113 D123:J123 D116:J116 D126:J126 D136:J136 D129:J129 D139:J139 D149:J149 D142:J142" xr:uid="{BC7C796E-3F76-4CA6-A84A-E7698C82CE8C}">
      <formula1>$B$176:$B$182</formula1>
    </dataValidation>
    <dataValidation type="list" allowBlank="1" showErrorMessage="1" sqref="D7:J7 D169:J169 D156:J156 D143:J143 D130:J130 D117:J117 D104:J104 D91:J91 D78:J78 D65:J65 D52:J52 D20:J20 D10:J10 D13:J13 D166:J166 D163:J163 D153:J153 D150:J150 D140:J140 D137:J137 D127:J127 D124:J124 D114:J114 D111:J111 D101:J101 D98:J98 D88:J88 D85:J85 D75:J75 D72:J72 D62:J62 D59:J59 D49:J49 D46:J46 D26:F26 D23:I23 H26:J26" xr:uid="{86DAC462-616F-4DE6-A650-7CDE21DBD4D0}">
      <formula1>$B$191:$B$197</formula1>
    </dataValidation>
  </dataValidations>
  <hyperlinks>
    <hyperlink ref="H171" r:id="rId1" display="mailto:nguyenxuancuong4@duytan.edu.vn" xr:uid="{74295A65-533B-4BBE-9A60-0A2540E1E008}"/>
    <hyperlink ref="H176" r:id="rId2" xr:uid="{AC0C2A38-8D8F-416E-A8B8-20E0B2886AD1}"/>
    <hyperlink ref="H177" r:id="rId3" xr:uid="{1789552D-74FC-418D-9799-21CD756B587E}"/>
    <hyperlink ref="H178" r:id="rId4" xr:uid="{E42E004A-0304-461F-9F50-63B3B7BA8B45}"/>
    <hyperlink ref="H179" r:id="rId5" xr:uid="{07185E7E-9266-4708-BA94-627D3589B9BF}"/>
    <hyperlink ref="H180" r:id="rId6" xr:uid="{85BD60A7-D744-488E-9699-2E1663C68F2A}"/>
    <hyperlink ref="C194" r:id="rId7" xr:uid="{9497252C-0032-4AEE-9E73-7E002FE00FE6}"/>
    <hyperlink ref="H181" r:id="rId8" xr:uid="{41B04CE5-A5CF-4DBE-8CC5-2BB07503C467}"/>
    <hyperlink ref="H182" r:id="rId9" xr:uid="{685D51B0-E7BD-4E63-B628-DEB7CAB96DCE}"/>
  </hyperlinks>
  <pageMargins left="0.7" right="0.7" top="0.75" bottom="0.75" header="0" footer="0"/>
  <pageSetup paperSize="9" scale="90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6CDA-FBB3-40A4-B7D0-DBEA4A292547}">
  <sheetPr>
    <tabColor rgb="FF92D050"/>
  </sheetPr>
  <dimension ref="A1:I39"/>
  <sheetViews>
    <sheetView zoomScaleNormal="100" workbookViewId="0">
      <selection activeCell="G46" sqref="G46"/>
    </sheetView>
  </sheetViews>
  <sheetFormatPr defaultColWidth="10.21875" defaultRowHeight="13.2"/>
  <cols>
    <col min="1" max="1" width="3" style="257" customWidth="1"/>
    <col min="2" max="2" width="12.44140625" style="257" customWidth="1"/>
    <col min="3" max="3" width="15.77734375" style="257" customWidth="1"/>
    <col min="4" max="4" width="19.5546875" style="257" customWidth="1"/>
    <col min="5" max="5" width="18.44140625" style="257" customWidth="1"/>
    <col min="6" max="6" width="21.77734375" style="257" customWidth="1"/>
    <col min="7" max="7" width="19.5546875" style="257" customWidth="1"/>
    <col min="8" max="9" width="20.44140625" style="257" customWidth="1"/>
    <col min="10" max="16384" width="10.21875" style="257"/>
  </cols>
  <sheetData>
    <row r="1" spans="1:9" s="121" customFormat="1" ht="20.100000000000001" customHeight="1">
      <c r="A1" s="310" t="s">
        <v>157</v>
      </c>
      <c r="B1" s="310"/>
      <c r="C1" s="310"/>
      <c r="D1" s="311" t="s">
        <v>80</v>
      </c>
      <c r="E1" s="311"/>
      <c r="F1" s="311"/>
      <c r="G1" s="311"/>
      <c r="H1" s="311"/>
      <c r="I1" s="311"/>
    </row>
    <row r="2" spans="1:9" s="121" customFormat="1" ht="20.100000000000001" customHeight="1">
      <c r="A2" s="412" t="s">
        <v>158</v>
      </c>
      <c r="B2" s="412"/>
      <c r="C2" s="412"/>
      <c r="D2" s="413" t="s">
        <v>159</v>
      </c>
      <c r="E2" s="413"/>
      <c r="F2" s="413"/>
      <c r="G2" s="413"/>
      <c r="H2" s="413"/>
      <c r="I2" s="413"/>
    </row>
    <row r="3" spans="1:9" s="121" customFormat="1" ht="8.25" customHeight="1">
      <c r="A3" s="252"/>
      <c r="B3" s="252"/>
      <c r="C3" s="253"/>
      <c r="D3" s="253"/>
      <c r="E3" s="253"/>
      <c r="F3" s="253"/>
      <c r="G3" s="254"/>
      <c r="H3" s="254"/>
      <c r="I3" s="254"/>
    </row>
    <row r="4" spans="1:9" ht="13.8" hidden="1" thickTop="1">
      <c r="A4" s="314" t="s">
        <v>65</v>
      </c>
      <c r="B4" s="316" t="s">
        <v>84</v>
      </c>
      <c r="C4" s="255">
        <v>45551</v>
      </c>
      <c r="D4" s="255">
        <f t="shared" ref="D4:I4" si="0">C4+1</f>
        <v>45552</v>
      </c>
      <c r="E4" s="255">
        <f t="shared" si="0"/>
        <v>45553</v>
      </c>
      <c r="F4" s="255">
        <f t="shared" si="0"/>
        <v>45554</v>
      </c>
      <c r="G4" s="255">
        <f t="shared" si="0"/>
        <v>45555</v>
      </c>
      <c r="H4" s="255">
        <f t="shared" si="0"/>
        <v>45556</v>
      </c>
      <c r="I4" s="256">
        <f t="shared" si="0"/>
        <v>45557</v>
      </c>
    </row>
    <row r="5" spans="1:9" hidden="1">
      <c r="A5" s="315"/>
      <c r="B5" s="317"/>
      <c r="C5" s="258" t="s">
        <v>85</v>
      </c>
      <c r="D5" s="258" t="s">
        <v>86</v>
      </c>
      <c r="E5" s="258" t="s">
        <v>87</v>
      </c>
      <c r="F5" s="258" t="s">
        <v>88</v>
      </c>
      <c r="G5" s="258" t="s">
        <v>89</v>
      </c>
      <c r="H5" s="258" t="s">
        <v>90</v>
      </c>
      <c r="I5" s="259" t="s">
        <v>76</v>
      </c>
    </row>
    <row r="6" spans="1:9" hidden="1">
      <c r="A6" s="318">
        <v>1</v>
      </c>
      <c r="B6" s="321" t="s">
        <v>74</v>
      </c>
      <c r="C6" s="260"/>
      <c r="D6" s="261"/>
      <c r="E6" s="260"/>
      <c r="F6" s="260"/>
      <c r="G6" s="260"/>
      <c r="H6" s="260"/>
      <c r="I6" s="260" t="s">
        <v>160</v>
      </c>
    </row>
    <row r="7" spans="1:9" hidden="1">
      <c r="A7" s="319"/>
      <c r="B7" s="322"/>
      <c r="C7" s="262"/>
      <c r="D7" s="263"/>
      <c r="E7" s="262"/>
      <c r="F7" s="264"/>
      <c r="G7" s="262"/>
      <c r="H7" s="262"/>
      <c r="I7" s="262" t="s">
        <v>161</v>
      </c>
    </row>
    <row r="8" spans="1:9" hidden="1">
      <c r="A8" s="320"/>
      <c r="B8" s="323"/>
      <c r="C8" s="265"/>
      <c r="D8" s="266"/>
      <c r="E8" s="265"/>
      <c r="F8" s="266"/>
      <c r="G8" s="265"/>
      <c r="H8" s="265"/>
      <c r="I8" s="265" t="s">
        <v>162</v>
      </c>
    </row>
    <row r="9" spans="1:9" hidden="1">
      <c r="A9" s="318">
        <v>2</v>
      </c>
      <c r="B9" s="321" t="s">
        <v>75</v>
      </c>
      <c r="C9" s="260"/>
      <c r="D9" s="261"/>
      <c r="E9" s="260"/>
      <c r="F9" s="260"/>
      <c r="G9" s="260"/>
      <c r="H9" s="260" t="s">
        <v>160</v>
      </c>
      <c r="I9" s="267"/>
    </row>
    <row r="10" spans="1:9" hidden="1">
      <c r="A10" s="319"/>
      <c r="B10" s="322"/>
      <c r="C10" s="262"/>
      <c r="D10" s="263"/>
      <c r="E10" s="262"/>
      <c r="F10" s="264"/>
      <c r="G10" s="262"/>
      <c r="H10" s="262" t="s">
        <v>161</v>
      </c>
      <c r="I10" s="262"/>
    </row>
    <row r="11" spans="1:9" hidden="1">
      <c r="A11" s="320"/>
      <c r="B11" s="323"/>
      <c r="C11" s="265"/>
      <c r="D11" s="266"/>
      <c r="E11" s="265"/>
      <c r="F11" s="266"/>
      <c r="G11" s="265"/>
      <c r="H11" s="265" t="s">
        <v>162</v>
      </c>
      <c r="I11" s="265"/>
    </row>
    <row r="12" spans="1:9" hidden="1">
      <c r="A12" s="318">
        <v>3</v>
      </c>
      <c r="B12" s="321" t="s">
        <v>71</v>
      </c>
      <c r="C12" s="260"/>
      <c r="D12" s="260"/>
      <c r="E12" s="260"/>
      <c r="F12" s="260"/>
      <c r="G12" s="268" t="s">
        <v>163</v>
      </c>
      <c r="H12" s="268" t="s">
        <v>163</v>
      </c>
      <c r="I12" s="260"/>
    </row>
    <row r="13" spans="1:9" hidden="1">
      <c r="A13" s="319"/>
      <c r="B13" s="322"/>
      <c r="C13" s="262"/>
      <c r="D13" s="262"/>
      <c r="E13" s="262"/>
      <c r="F13" s="262"/>
      <c r="G13" s="269" t="s">
        <v>164</v>
      </c>
      <c r="H13" s="269" t="s">
        <v>164</v>
      </c>
      <c r="I13" s="262"/>
    </row>
    <row r="14" spans="1:9" ht="13.8" hidden="1" thickBot="1">
      <c r="A14" s="324"/>
      <c r="B14" s="325"/>
      <c r="C14" s="270"/>
      <c r="D14" s="265"/>
      <c r="E14" s="270"/>
      <c r="F14" s="270"/>
      <c r="G14" s="271" t="s">
        <v>165</v>
      </c>
      <c r="H14" s="271" t="s">
        <v>165</v>
      </c>
      <c r="I14" s="270"/>
    </row>
    <row r="15" spans="1:9" hidden="1">
      <c r="A15" s="272"/>
      <c r="B15" s="273"/>
      <c r="C15" s="274"/>
      <c r="D15" s="274"/>
      <c r="E15" s="274"/>
      <c r="F15" s="274"/>
      <c r="G15" s="275"/>
      <c r="H15" s="275"/>
      <c r="I15" s="274"/>
    </row>
    <row r="16" spans="1:9" ht="13.8" hidden="1" thickTop="1">
      <c r="A16" s="314" t="s">
        <v>65</v>
      </c>
      <c r="B16" s="316" t="s">
        <v>84</v>
      </c>
      <c r="C16" s="256">
        <f>I4+1</f>
        <v>45558</v>
      </c>
      <c r="D16" s="255">
        <f t="shared" ref="D16:I16" si="1">C16+1</f>
        <v>45559</v>
      </c>
      <c r="E16" s="255">
        <f t="shared" si="1"/>
        <v>45560</v>
      </c>
      <c r="F16" s="255">
        <f t="shared" si="1"/>
        <v>45561</v>
      </c>
      <c r="G16" s="255">
        <f t="shared" si="1"/>
        <v>45562</v>
      </c>
      <c r="H16" s="255">
        <f t="shared" si="1"/>
        <v>45563</v>
      </c>
      <c r="I16" s="256">
        <f t="shared" si="1"/>
        <v>45564</v>
      </c>
    </row>
    <row r="17" spans="1:9" hidden="1">
      <c r="A17" s="315"/>
      <c r="B17" s="317"/>
      <c r="C17" s="258" t="s">
        <v>85</v>
      </c>
      <c r="D17" s="258" t="s">
        <v>86</v>
      </c>
      <c r="E17" s="258" t="s">
        <v>87</v>
      </c>
      <c r="F17" s="258" t="s">
        <v>88</v>
      </c>
      <c r="G17" s="258" t="s">
        <v>89</v>
      </c>
      <c r="H17" s="258" t="s">
        <v>90</v>
      </c>
      <c r="I17" s="259" t="s">
        <v>76</v>
      </c>
    </row>
    <row r="18" spans="1:9" hidden="1">
      <c r="A18" s="318">
        <v>1</v>
      </c>
      <c r="B18" s="321" t="s">
        <v>74</v>
      </c>
      <c r="C18" s="260"/>
      <c r="D18" s="261"/>
      <c r="E18" s="260"/>
      <c r="F18" s="260"/>
      <c r="G18" s="260"/>
      <c r="H18" s="260"/>
      <c r="I18" s="260" t="s">
        <v>160</v>
      </c>
    </row>
    <row r="19" spans="1:9" hidden="1">
      <c r="A19" s="319"/>
      <c r="B19" s="322"/>
      <c r="C19" s="262"/>
      <c r="D19" s="263"/>
      <c r="E19" s="262"/>
      <c r="F19" s="264"/>
      <c r="G19" s="262"/>
      <c r="H19" s="262"/>
      <c r="I19" s="262" t="s">
        <v>161</v>
      </c>
    </row>
    <row r="20" spans="1:9" hidden="1">
      <c r="A20" s="320"/>
      <c r="B20" s="323"/>
      <c r="C20" s="265"/>
      <c r="D20" s="266"/>
      <c r="E20" s="265"/>
      <c r="F20" s="266"/>
      <c r="G20" s="265"/>
      <c r="H20" s="265"/>
      <c r="I20" s="265" t="s">
        <v>162</v>
      </c>
    </row>
    <row r="21" spans="1:9" hidden="1">
      <c r="A21" s="318">
        <v>2</v>
      </c>
      <c r="B21" s="321" t="s">
        <v>75</v>
      </c>
      <c r="C21" s="260"/>
      <c r="D21" s="261"/>
      <c r="E21" s="260"/>
      <c r="F21" s="260"/>
      <c r="G21" s="260"/>
      <c r="H21" s="260" t="s">
        <v>160</v>
      </c>
      <c r="I21" s="267"/>
    </row>
    <row r="22" spans="1:9" hidden="1">
      <c r="A22" s="319"/>
      <c r="B22" s="322"/>
      <c r="C22" s="262"/>
      <c r="D22" s="263"/>
      <c r="E22" s="262"/>
      <c r="F22" s="264"/>
      <c r="G22" s="262"/>
      <c r="H22" s="262" t="s">
        <v>161</v>
      </c>
      <c r="I22" s="262"/>
    </row>
    <row r="23" spans="1:9" hidden="1">
      <c r="A23" s="320"/>
      <c r="B23" s="323"/>
      <c r="C23" s="265"/>
      <c r="D23" s="266"/>
      <c r="E23" s="265"/>
      <c r="F23" s="266"/>
      <c r="G23" s="265"/>
      <c r="H23" s="265" t="s">
        <v>162</v>
      </c>
      <c r="I23" s="265"/>
    </row>
    <row r="24" spans="1:9" hidden="1">
      <c r="A24" s="318">
        <v>3</v>
      </c>
      <c r="B24" s="321" t="s">
        <v>71</v>
      </c>
      <c r="C24" s="260"/>
      <c r="D24" s="260" t="s">
        <v>160</v>
      </c>
      <c r="E24" s="260"/>
      <c r="F24" s="260"/>
      <c r="G24" s="268" t="s">
        <v>163</v>
      </c>
      <c r="H24" s="268" t="s">
        <v>163</v>
      </c>
      <c r="I24" s="260"/>
    </row>
    <row r="25" spans="1:9" hidden="1">
      <c r="A25" s="319"/>
      <c r="B25" s="322"/>
      <c r="C25" s="262"/>
      <c r="D25" s="262" t="s">
        <v>161</v>
      </c>
      <c r="E25" s="262"/>
      <c r="F25" s="262"/>
      <c r="G25" s="269" t="s">
        <v>164</v>
      </c>
      <c r="H25" s="269" t="s">
        <v>164</v>
      </c>
      <c r="I25" s="262"/>
    </row>
    <row r="26" spans="1:9" ht="13.8" hidden="1" thickBot="1">
      <c r="A26" s="324"/>
      <c r="B26" s="325"/>
      <c r="C26" s="270"/>
      <c r="D26" s="265" t="s">
        <v>162</v>
      </c>
      <c r="E26" s="270"/>
      <c r="F26" s="270"/>
      <c r="G26" s="271" t="s">
        <v>165</v>
      </c>
      <c r="H26" s="271" t="s">
        <v>165</v>
      </c>
      <c r="I26" s="270"/>
    </row>
    <row r="27" spans="1:9" ht="13.8" thickBot="1">
      <c r="A27" s="272"/>
      <c r="B27" s="273"/>
      <c r="C27" s="274"/>
      <c r="D27" s="274"/>
      <c r="E27" s="274"/>
      <c r="F27" s="274"/>
      <c r="G27" s="275"/>
      <c r="H27" s="275"/>
      <c r="I27" s="274"/>
    </row>
    <row r="28" spans="1:9" ht="13.8" thickTop="1">
      <c r="A28" s="314" t="s">
        <v>65</v>
      </c>
      <c r="B28" s="316" t="s">
        <v>84</v>
      </c>
      <c r="C28" s="255">
        <v>45579</v>
      </c>
      <c r="D28" s="414">
        <f t="shared" ref="D28:I28" si="2">C28+1</f>
        <v>45580</v>
      </c>
      <c r="E28" s="255">
        <f t="shared" si="2"/>
        <v>45581</v>
      </c>
      <c r="F28" s="255">
        <f t="shared" si="2"/>
        <v>45582</v>
      </c>
      <c r="G28" s="255">
        <f t="shared" si="2"/>
        <v>45583</v>
      </c>
      <c r="H28" s="255">
        <f t="shared" si="2"/>
        <v>45584</v>
      </c>
      <c r="I28" s="256">
        <f t="shared" si="2"/>
        <v>45585</v>
      </c>
    </row>
    <row r="29" spans="1:9">
      <c r="A29" s="315"/>
      <c r="B29" s="317"/>
      <c r="C29" s="258" t="s">
        <v>85</v>
      </c>
      <c r="D29" s="258" t="s">
        <v>86</v>
      </c>
      <c r="E29" s="258" t="s">
        <v>87</v>
      </c>
      <c r="F29" s="258" t="s">
        <v>88</v>
      </c>
      <c r="G29" s="258" t="s">
        <v>89</v>
      </c>
      <c r="H29" s="258" t="s">
        <v>90</v>
      </c>
      <c r="I29" s="259" t="s">
        <v>76</v>
      </c>
    </row>
    <row r="30" spans="1:9">
      <c r="A30" s="318">
        <v>1</v>
      </c>
      <c r="B30" s="321" t="s">
        <v>74</v>
      </c>
      <c r="C30" s="260"/>
      <c r="D30" s="261"/>
      <c r="E30" s="260"/>
      <c r="F30" s="260"/>
      <c r="G30" s="260"/>
      <c r="H30" s="260"/>
      <c r="I30" s="276"/>
    </row>
    <row r="31" spans="1:9">
      <c r="A31" s="319"/>
      <c r="B31" s="322"/>
      <c r="C31" s="262"/>
      <c r="D31" s="263"/>
      <c r="E31" s="262"/>
      <c r="F31" s="264"/>
      <c r="G31" s="262"/>
      <c r="H31" s="262"/>
      <c r="I31" s="277"/>
    </row>
    <row r="32" spans="1:9">
      <c r="A32" s="320"/>
      <c r="B32" s="323"/>
      <c r="C32" s="265"/>
      <c r="D32" s="266"/>
      <c r="E32" s="265"/>
      <c r="F32" s="266"/>
      <c r="G32" s="265"/>
      <c r="H32" s="265"/>
      <c r="I32" s="278"/>
    </row>
    <row r="33" spans="1:9">
      <c r="A33" s="318">
        <v>2</v>
      </c>
      <c r="B33" s="321" t="s">
        <v>166</v>
      </c>
      <c r="C33" s="260"/>
      <c r="D33" s="261"/>
      <c r="E33" s="260"/>
      <c r="F33" s="260"/>
      <c r="G33" s="260"/>
      <c r="H33" s="260" t="s">
        <v>163</v>
      </c>
      <c r="I33" s="276" t="s">
        <v>181</v>
      </c>
    </row>
    <row r="34" spans="1:9">
      <c r="A34" s="319"/>
      <c r="B34" s="322"/>
      <c r="C34" s="262"/>
      <c r="D34" s="263"/>
      <c r="E34" s="262"/>
      <c r="F34" s="264"/>
      <c r="G34" s="262"/>
      <c r="H34" s="262" t="s">
        <v>186</v>
      </c>
      <c r="I34" s="277" t="s">
        <v>161</v>
      </c>
    </row>
    <row r="35" spans="1:9">
      <c r="A35" s="320"/>
      <c r="B35" s="323"/>
      <c r="C35" s="265"/>
      <c r="D35" s="266"/>
      <c r="E35" s="265"/>
      <c r="F35" s="266"/>
      <c r="G35" s="265"/>
      <c r="H35" s="265" t="s">
        <v>165</v>
      </c>
      <c r="I35" s="278" t="s">
        <v>162</v>
      </c>
    </row>
    <row r="36" spans="1:9">
      <c r="A36" s="318">
        <v>3</v>
      </c>
      <c r="B36" s="321" t="s">
        <v>71</v>
      </c>
      <c r="C36" s="260"/>
      <c r="D36" s="260" t="s">
        <v>160</v>
      </c>
      <c r="E36" s="260"/>
      <c r="F36" s="260" t="s">
        <v>160</v>
      </c>
      <c r="G36" s="260" t="s">
        <v>163</v>
      </c>
      <c r="H36" s="267" t="s">
        <v>163</v>
      </c>
      <c r="I36" s="279"/>
    </row>
    <row r="37" spans="1:9">
      <c r="A37" s="319"/>
      <c r="B37" s="322"/>
      <c r="C37" s="262"/>
      <c r="D37" s="262" t="s">
        <v>161</v>
      </c>
      <c r="E37" s="262"/>
      <c r="F37" s="262" t="s">
        <v>161</v>
      </c>
      <c r="G37" s="262" t="s">
        <v>183</v>
      </c>
      <c r="H37" s="262" t="s">
        <v>186</v>
      </c>
      <c r="I37" s="277"/>
    </row>
    <row r="38" spans="1:9" ht="13.8" thickBot="1">
      <c r="A38" s="324"/>
      <c r="B38" s="325"/>
      <c r="C38" s="270"/>
      <c r="D38" s="270" t="s">
        <v>162</v>
      </c>
      <c r="E38" s="270"/>
      <c r="F38" s="270" t="s">
        <v>162</v>
      </c>
      <c r="G38" s="270" t="s">
        <v>165</v>
      </c>
      <c r="H38" s="270" t="s">
        <v>165</v>
      </c>
      <c r="I38" s="280"/>
    </row>
    <row r="39" spans="1:9" ht="13.8" thickTop="1"/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2" priority="3" stopIfTrue="1" operator="equal">
      <formula>"Cảnh báo - lỗi!!"</formula>
    </cfRule>
  </conditionalFormatting>
  <conditionalFormatting sqref="C18:I27">
    <cfRule type="cellIs" dxfId="1" priority="2" stopIfTrue="1" operator="equal">
      <formula>"Cảnh báo - lỗi!!"</formula>
    </cfRule>
  </conditionalFormatting>
  <conditionalFormatting sqref="C30:I38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KHOA 29</vt:lpstr>
      <vt:lpstr>KINHTE</vt:lpstr>
      <vt:lpstr>KHMT</vt:lpstr>
      <vt:lpstr>DULICH</vt:lpstr>
      <vt:lpstr>KTMT</vt:lpstr>
      <vt:lpstr>KTDT</vt:lpstr>
      <vt:lpstr>'KHOA 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2024-10-14T09:18:33Z</dcterms:modified>
</cp:coreProperties>
</file>