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0DA1770E-B4CB-4C9E-9E10-3C512CFA67B2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HOA 29" sheetId="30" r:id="rId1"/>
    <sheet name="KINHTE" sheetId="29" r:id="rId2"/>
    <sheet name="KHMT" sheetId="28" r:id="rId3"/>
    <sheet name="DULICH" sheetId="27" r:id="rId4"/>
    <sheet name="YDUOC" sheetId="26" r:id="rId5"/>
    <sheet name="KTMT" sheetId="4" r:id="rId6"/>
    <sheet name="KTDT" sheetId="22" r:id="rId7"/>
    <sheet name="KTXD" sheetId="25" r:id="rId8"/>
  </sheets>
  <definedNames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6" hidden="1">#REF!</definedName>
    <definedName name="_Fill" localSheetId="4" hidden="1">#REF!</definedName>
    <definedName name="_Fill" hidden="1">#REF!</definedName>
    <definedName name="_xlnm._FilterDatabase" localSheetId="1" hidden="1">KINHTE!$A$1:$G$4</definedName>
    <definedName name="_xlnm._FilterDatabase" localSheetId="5" hidden="1">KTMT!$G$142:$J$172</definedName>
    <definedName name="_Order1" hidden="1">255</definedName>
    <definedName name="_Order2" hidden="1">255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6" hidden="1">#REF!</definedName>
    <definedName name="_Sort" localSheetId="4" hidden="1">#REF!</definedName>
    <definedName name="_Sort" hidden="1">#REF!</definedName>
    <definedName name="d" localSheetId="3" hidden="1">{"'Sheet1'!$L$16"}</definedName>
    <definedName name="d" localSheetId="1" hidden="1">{"'Sheet1'!$L$16"}</definedName>
    <definedName name="d" localSheetId="7" hidden="1">{"'Sheet1'!$L$16"}</definedName>
    <definedName name="d" hidden="1">{"'Sheet1'!$L$16"}</definedName>
    <definedName name="dd" localSheetId="3" hidden="1">{"'Sheet1'!$L$16"}</definedName>
    <definedName name="dd" localSheetId="1" hidden="1">{"'Sheet1'!$L$16"}</definedName>
    <definedName name="dd" localSheetId="7" hidden="1">{"'Sheet1'!$L$16"}</definedName>
    <definedName name="dd" hidden="1">{"'Sheet1'!$L$16"}</definedName>
    <definedName name="h" localSheetId="3" hidden="1">{"'Sheet1'!$L$16"}</definedName>
    <definedName name="h" localSheetId="0" hidden="1">{"'Sheet1'!$L$16"}</definedName>
    <definedName name="h" localSheetId="1" hidden="1">{"'Sheet1'!$L$16"}</definedName>
    <definedName name="h" localSheetId="6" hidden="1">{"'Sheet1'!$L$16"}</definedName>
    <definedName name="h" localSheetId="7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1" hidden="1">{"'Sheet1'!$L$16"}</definedName>
    <definedName name="HTML_Control" localSheetId="6" hidden="1">{"'Sheet1'!$L$16"}</definedName>
    <definedName name="HTML_Control" localSheetId="7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localSheetId="1" hidden="1">{"'Sheet1'!$L$16"}</definedName>
    <definedName name="huy" localSheetId="6" hidden="1">{"'Sheet1'!$L$16"}</definedName>
    <definedName name="huy" localSheetId="7" hidden="1">{"'Sheet1'!$L$16"}</definedName>
    <definedName name="huy" localSheetId="4" hidden="1">{"'Sheet1'!$L$16"}</definedName>
    <definedName name="huy" hidden="1">{"'Sheet1'!$L$16"}</definedName>
    <definedName name="j" localSheetId="3" hidden="1">{"'Sheet1'!$L$16"}</definedName>
    <definedName name="j" localSheetId="1" hidden="1">{"'Sheet1'!$L$16"}</definedName>
    <definedName name="j" localSheetId="7" hidden="1">{"'Sheet1'!$L$16"}</definedName>
    <definedName name="j" hidden="1">{"'Sheet1'!$L$16"}</definedName>
    <definedName name="k" localSheetId="3" hidden="1">{"'Sheet1'!$L$16"}</definedName>
    <definedName name="k" localSheetId="1" hidden="1">{"'Sheet1'!$L$16"}</definedName>
    <definedName name="k" localSheetId="7" hidden="1">{"'Sheet1'!$L$16"}</definedName>
    <definedName name="k" hidden="1">{"'Sheet1'!$L$16"}</definedName>
    <definedName name="_xlnm.Print_Area" localSheetId="0">'KHOA 29'!$A:$M</definedName>
    <definedName name="tkb" localSheetId="3" hidden="1">{"'Sheet1'!$L$16"}</definedName>
    <definedName name="tkb" localSheetId="0" hidden="1">{"'Sheet1'!$L$16"}</definedName>
    <definedName name="tkb" localSheetId="1" hidden="1">{"'Sheet1'!$L$16"}</definedName>
    <definedName name="tkb" localSheetId="6" hidden="1">{"'Sheet1'!$L$16"}</definedName>
    <definedName name="tkb" localSheetId="7" hidden="1">{"'Sheet1'!$L$16"}</definedName>
    <definedName name="tkb" localSheetId="4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0" l="1"/>
  <c r="E15" i="30" s="1"/>
  <c r="F15" i="30" s="1"/>
  <c r="G15" i="30" s="1"/>
  <c r="H15" i="30" s="1"/>
  <c r="I15" i="30" s="1"/>
  <c r="C27" i="30" s="1"/>
  <c r="D27" i="30" s="1"/>
  <c r="E27" i="30" s="1"/>
  <c r="F27" i="30" s="1"/>
  <c r="G27" i="30" s="1"/>
  <c r="H27" i="30" s="1"/>
  <c r="I27" i="30" s="1"/>
  <c r="C39" i="30" s="1"/>
  <c r="D39" i="30" s="1"/>
  <c r="E39" i="30" s="1"/>
  <c r="F39" i="30" s="1"/>
  <c r="G39" i="30" s="1"/>
  <c r="H39" i="30" s="1"/>
  <c r="I39" i="30" s="1"/>
  <c r="D3" i="30"/>
  <c r="E3" i="30" s="1"/>
  <c r="F3" i="30" s="1"/>
  <c r="G3" i="30" s="1"/>
  <c r="H3" i="30" s="1"/>
  <c r="I3" i="30" s="1"/>
  <c r="A10" i="29"/>
  <c r="A13" i="29" s="1"/>
  <c r="A16" i="29" s="1"/>
  <c r="A19" i="29" s="1"/>
  <c r="A22" i="29" s="1"/>
  <c r="A36" i="28"/>
  <c r="A27" i="28"/>
  <c r="A20" i="28"/>
  <c r="A16" i="28"/>
  <c r="A13" i="28"/>
  <c r="A10" i="28"/>
  <c r="B10" i="27"/>
  <c r="B13" i="27" s="1"/>
  <c r="B16" i="27" s="1"/>
  <c r="B19" i="27" s="1"/>
  <c r="B25" i="27" s="1"/>
  <c r="B34" i="27" s="1"/>
  <c r="H45" i="26" l="1"/>
  <c r="B10" i="26"/>
  <c r="B13" i="26" s="1"/>
  <c r="B16" i="26" s="1"/>
  <c r="B23" i="26" s="1"/>
  <c r="B32" i="26" s="1"/>
  <c r="B40" i="26" s="1"/>
  <c r="D2" i="26" s="1"/>
  <c r="B10" i="25" l="1"/>
  <c r="B13" i="25" s="1"/>
  <c r="B16" i="25" s="1"/>
  <c r="B19" i="25" s="1"/>
  <c r="B24" i="25" s="1"/>
  <c r="B34" i="25" s="1"/>
  <c r="D4" i="22" l="1"/>
  <c r="E4" i="22" s="1"/>
  <c r="F4" i="22" s="1"/>
  <c r="G4" i="22" s="1"/>
  <c r="H4" i="22" s="1"/>
  <c r="I4" i="22" s="1"/>
  <c r="C16" i="22" s="1"/>
  <c r="D16" i="22" s="1"/>
  <c r="E16" i="22" s="1"/>
  <c r="F16" i="22" s="1"/>
  <c r="G16" i="22" s="1"/>
  <c r="H16" i="22" s="1"/>
  <c r="D28" i="22" l="1"/>
  <c r="E28" i="22" s="1"/>
  <c r="F28" i="22" s="1"/>
  <c r="G28" i="22" s="1"/>
  <c r="H28" i="22" s="1"/>
  <c r="I16" i="22"/>
  <c r="I28" i="22" l="1"/>
  <c r="I182" i="4" l="1"/>
  <c r="I181" i="4"/>
  <c r="I180" i="4"/>
  <c r="I179" i="4"/>
  <c r="I178" i="4"/>
  <c r="I177" i="4"/>
  <c r="I176" i="4"/>
  <c r="I171" i="4"/>
  <c r="J170" i="4"/>
  <c r="I170" i="4"/>
  <c r="H170" i="4"/>
  <c r="G170" i="4"/>
  <c r="F170" i="4"/>
  <c r="E170" i="4"/>
  <c r="D170" i="4"/>
  <c r="J167" i="4"/>
  <c r="I167" i="4"/>
  <c r="H167" i="4"/>
  <c r="G167" i="4"/>
  <c r="F167" i="4"/>
  <c r="E167" i="4"/>
  <c r="D167" i="4"/>
  <c r="J164" i="4"/>
  <c r="I164" i="4"/>
  <c r="H164" i="4"/>
  <c r="G164" i="4"/>
  <c r="F164" i="4"/>
  <c r="E164" i="4"/>
  <c r="D164" i="4"/>
  <c r="J157" i="4"/>
  <c r="I157" i="4"/>
  <c r="H157" i="4"/>
  <c r="G157" i="4"/>
  <c r="F157" i="4"/>
  <c r="E157" i="4"/>
  <c r="D157" i="4"/>
  <c r="J154" i="4"/>
  <c r="I154" i="4"/>
  <c r="H154" i="4"/>
  <c r="G154" i="4"/>
  <c r="F154" i="4"/>
  <c r="E154" i="4"/>
  <c r="D154" i="4"/>
  <c r="J151" i="4"/>
  <c r="I151" i="4"/>
  <c r="H151" i="4"/>
  <c r="G151" i="4"/>
  <c r="F151" i="4"/>
  <c r="E151" i="4"/>
  <c r="D151" i="4"/>
  <c r="J144" i="4"/>
  <c r="I144" i="4"/>
  <c r="H144" i="4"/>
  <c r="G144" i="4"/>
  <c r="F144" i="4"/>
  <c r="E144" i="4"/>
  <c r="D144" i="4"/>
  <c r="J141" i="4"/>
  <c r="I141" i="4"/>
  <c r="H141" i="4"/>
  <c r="G141" i="4"/>
  <c r="F141" i="4"/>
  <c r="E141" i="4"/>
  <c r="D141" i="4"/>
  <c r="J138" i="4"/>
  <c r="I138" i="4"/>
  <c r="H138" i="4"/>
  <c r="G138" i="4"/>
  <c r="F138" i="4"/>
  <c r="E138" i="4"/>
  <c r="D138" i="4"/>
  <c r="J131" i="4"/>
  <c r="I131" i="4"/>
  <c r="H131" i="4"/>
  <c r="G131" i="4"/>
  <c r="F131" i="4"/>
  <c r="E131" i="4"/>
  <c r="D131" i="4"/>
  <c r="J128" i="4"/>
  <c r="I128" i="4"/>
  <c r="H128" i="4"/>
  <c r="G128" i="4"/>
  <c r="F128" i="4"/>
  <c r="E128" i="4"/>
  <c r="D128" i="4"/>
  <c r="J125" i="4"/>
  <c r="I125" i="4"/>
  <c r="H125" i="4"/>
  <c r="G125" i="4"/>
  <c r="F125" i="4"/>
  <c r="E125" i="4"/>
  <c r="D125" i="4"/>
  <c r="J118" i="4"/>
  <c r="I118" i="4"/>
  <c r="H118" i="4"/>
  <c r="G118" i="4"/>
  <c r="F118" i="4"/>
  <c r="E118" i="4"/>
  <c r="D118" i="4"/>
  <c r="J115" i="4"/>
  <c r="I115" i="4"/>
  <c r="H115" i="4"/>
  <c r="G115" i="4"/>
  <c r="F115" i="4"/>
  <c r="E115" i="4"/>
  <c r="D115" i="4"/>
  <c r="J112" i="4"/>
  <c r="I112" i="4"/>
  <c r="H112" i="4"/>
  <c r="G112" i="4"/>
  <c r="F112" i="4"/>
  <c r="E112" i="4"/>
  <c r="D112" i="4"/>
  <c r="J105" i="4"/>
  <c r="I105" i="4"/>
  <c r="H105" i="4"/>
  <c r="G105" i="4"/>
  <c r="F105" i="4"/>
  <c r="E105" i="4"/>
  <c r="D105" i="4"/>
  <c r="J102" i="4"/>
  <c r="I102" i="4"/>
  <c r="H102" i="4"/>
  <c r="G102" i="4"/>
  <c r="F102" i="4"/>
  <c r="E102" i="4"/>
  <c r="D102" i="4"/>
  <c r="J99" i="4"/>
  <c r="I99" i="4"/>
  <c r="H99" i="4"/>
  <c r="G99" i="4"/>
  <c r="F99" i="4"/>
  <c r="E99" i="4"/>
  <c r="D99" i="4"/>
  <c r="J92" i="4"/>
  <c r="I92" i="4"/>
  <c r="H92" i="4"/>
  <c r="G92" i="4"/>
  <c r="F92" i="4"/>
  <c r="E92" i="4"/>
  <c r="D92" i="4"/>
  <c r="J89" i="4"/>
  <c r="I89" i="4"/>
  <c r="H89" i="4"/>
  <c r="G89" i="4"/>
  <c r="F89" i="4"/>
  <c r="E89" i="4"/>
  <c r="D89" i="4"/>
  <c r="J86" i="4"/>
  <c r="I86" i="4"/>
  <c r="H86" i="4"/>
  <c r="G86" i="4"/>
  <c r="F86" i="4"/>
  <c r="E86" i="4"/>
  <c r="D86" i="4"/>
  <c r="J79" i="4"/>
  <c r="I79" i="4"/>
  <c r="H79" i="4"/>
  <c r="G79" i="4"/>
  <c r="F79" i="4"/>
  <c r="E79" i="4"/>
  <c r="D79" i="4"/>
  <c r="J76" i="4"/>
  <c r="I76" i="4"/>
  <c r="H76" i="4"/>
  <c r="G76" i="4"/>
  <c r="F76" i="4"/>
  <c r="E76" i="4"/>
  <c r="D76" i="4"/>
  <c r="J73" i="4"/>
  <c r="I73" i="4"/>
  <c r="H73" i="4"/>
  <c r="G73" i="4"/>
  <c r="F73" i="4"/>
  <c r="E73" i="4"/>
  <c r="D73" i="4"/>
  <c r="J66" i="4"/>
  <c r="I66" i="4"/>
  <c r="H66" i="4"/>
  <c r="G66" i="4"/>
  <c r="F66" i="4"/>
  <c r="E66" i="4"/>
  <c r="D66" i="4"/>
  <c r="J63" i="4"/>
  <c r="I63" i="4"/>
  <c r="H63" i="4"/>
  <c r="G63" i="4"/>
  <c r="F63" i="4"/>
  <c r="E63" i="4"/>
  <c r="D63" i="4"/>
  <c r="J60" i="4"/>
  <c r="I60" i="4"/>
  <c r="H60" i="4"/>
  <c r="G60" i="4"/>
  <c r="F60" i="4"/>
  <c r="E60" i="4"/>
  <c r="D60" i="4"/>
  <c r="J53" i="4"/>
  <c r="I53" i="4"/>
  <c r="H53" i="4"/>
  <c r="G53" i="4"/>
  <c r="F53" i="4"/>
  <c r="E53" i="4"/>
  <c r="D53" i="4"/>
  <c r="J50" i="4"/>
  <c r="I50" i="4"/>
  <c r="H50" i="4"/>
  <c r="G50" i="4"/>
  <c r="F50" i="4"/>
  <c r="E50" i="4"/>
  <c r="D50" i="4"/>
  <c r="J47" i="4"/>
  <c r="I47" i="4"/>
  <c r="H47" i="4"/>
  <c r="G47" i="4"/>
  <c r="F47" i="4"/>
  <c r="E47" i="4"/>
  <c r="D47" i="4"/>
  <c r="J40" i="4"/>
  <c r="I40" i="4"/>
  <c r="H40" i="4"/>
  <c r="F40" i="4"/>
  <c r="E40" i="4"/>
  <c r="D40" i="4"/>
  <c r="J37" i="4"/>
  <c r="I37" i="4"/>
  <c r="H37" i="4"/>
  <c r="G37" i="4"/>
  <c r="F37" i="4"/>
  <c r="E37" i="4"/>
  <c r="D37" i="4"/>
  <c r="J34" i="4"/>
  <c r="I34" i="4"/>
  <c r="H34" i="4"/>
  <c r="G34" i="4"/>
  <c r="F34" i="4"/>
  <c r="E34" i="4"/>
  <c r="D34" i="4"/>
  <c r="J27" i="4"/>
  <c r="I27" i="4"/>
  <c r="H27" i="4"/>
  <c r="G27" i="4"/>
  <c r="F27" i="4"/>
  <c r="E27" i="4"/>
  <c r="D27" i="4"/>
  <c r="J24" i="4"/>
  <c r="I24" i="4"/>
  <c r="H24" i="4"/>
  <c r="G24" i="4"/>
  <c r="F24" i="4"/>
  <c r="E24" i="4"/>
  <c r="D24" i="4"/>
  <c r="J21" i="4"/>
  <c r="I21" i="4"/>
  <c r="H21" i="4"/>
  <c r="G21" i="4"/>
  <c r="F21" i="4"/>
  <c r="E21" i="4"/>
  <c r="D21" i="4"/>
  <c r="J14" i="4"/>
  <c r="I14" i="4"/>
  <c r="H14" i="4"/>
  <c r="G14" i="4"/>
  <c r="F14" i="4"/>
  <c r="E14" i="4"/>
  <c r="D14" i="4"/>
  <c r="I11" i="4"/>
  <c r="H11" i="4"/>
  <c r="G11" i="4"/>
  <c r="F11" i="4"/>
  <c r="E11" i="4"/>
  <c r="D11" i="4"/>
  <c r="J8" i="4"/>
  <c r="I8" i="4"/>
  <c r="H8" i="4"/>
  <c r="G8" i="4"/>
  <c r="F8" i="4"/>
  <c r="E8" i="4"/>
  <c r="D8" i="4"/>
  <c r="E4" i="4"/>
  <c r="F4" i="4" l="1"/>
  <c r="G4" i="4" s="1"/>
  <c r="H4" i="4" s="1"/>
  <c r="I4" i="4" s="1"/>
  <c r="J4" i="4" s="1"/>
  <c r="D17" i="4" s="1"/>
  <c r="E17" i="4" s="1"/>
  <c r="F17" i="4" s="1"/>
  <c r="G17" i="4" s="1"/>
  <c r="H17" i="4" s="1"/>
  <c r="I17" i="4" s="1"/>
  <c r="J17" i="4" s="1"/>
  <c r="D30" i="4" s="1"/>
  <c r="E30" i="4" s="1"/>
  <c r="F30" i="4" s="1"/>
  <c r="G30" i="4" s="1"/>
  <c r="H30" i="4" s="1"/>
  <c r="I30" i="4" s="1"/>
  <c r="J30" i="4" s="1"/>
  <c r="D43" i="4" s="1"/>
  <c r="E43" i="4" s="1"/>
  <c r="F43" i="4" s="1"/>
  <c r="G43" i="4" s="1"/>
  <c r="H43" i="4" s="1"/>
  <c r="I43" i="4" s="1"/>
  <c r="J43" i="4" s="1"/>
  <c r="D56" i="4" s="1"/>
  <c r="E56" i="4" s="1"/>
  <c r="F56" i="4" s="1"/>
  <c r="G56" i="4" s="1"/>
  <c r="H56" i="4" s="1"/>
  <c r="I56" i="4" s="1"/>
  <c r="J56" i="4" s="1"/>
  <c r="D69" i="4" s="1"/>
  <c r="E69" i="4" s="1"/>
  <c r="F69" i="4" s="1"/>
  <c r="G69" i="4" s="1"/>
  <c r="H69" i="4" s="1"/>
  <c r="I69" i="4" s="1"/>
  <c r="J69" i="4" s="1"/>
  <c r="D82" i="4" s="1"/>
  <c r="E82" i="4" s="1"/>
  <c r="F82" i="4" s="1"/>
  <c r="G82" i="4" s="1"/>
  <c r="H82" i="4" s="1"/>
  <c r="I82" i="4" s="1"/>
  <c r="J82" i="4" s="1"/>
  <c r="D95" i="4" s="1"/>
  <c r="E95" i="4" s="1"/>
  <c r="F95" i="4" s="1"/>
  <c r="G95" i="4" s="1"/>
  <c r="H95" i="4" s="1"/>
  <c r="I95" i="4" s="1"/>
  <c r="J95" i="4" s="1"/>
  <c r="D108" i="4" s="1"/>
  <c r="E108" i="4" s="1"/>
  <c r="F108" i="4" s="1"/>
  <c r="G108" i="4" s="1"/>
  <c r="H108" i="4" s="1"/>
  <c r="I108" i="4" s="1"/>
  <c r="J108" i="4" s="1"/>
  <c r="D121" i="4" s="1"/>
  <c r="E121" i="4" s="1"/>
  <c r="F121" i="4" s="1"/>
  <c r="G121" i="4" s="1"/>
  <c r="H121" i="4" s="1"/>
  <c r="I121" i="4" s="1"/>
  <c r="J121" i="4" s="1"/>
  <c r="D134" i="4" s="1"/>
  <c r="E134" i="4" s="1"/>
  <c r="F134" i="4" s="1"/>
  <c r="G134" i="4" s="1"/>
  <c r="H134" i="4" s="1"/>
  <c r="I134" i="4" s="1"/>
  <c r="J134" i="4" s="1"/>
  <c r="D147" i="4" s="1"/>
  <c r="E147" i="4" s="1"/>
  <c r="F147" i="4" s="1"/>
  <c r="G147" i="4" s="1"/>
  <c r="H147" i="4" s="1"/>
  <c r="I147" i="4" s="1"/>
  <c r="J147" i="4" s="1"/>
  <c r="D160" i="4" s="1"/>
  <c r="E160" i="4" s="1"/>
  <c r="F160" i="4" s="1"/>
  <c r="G160" i="4" s="1"/>
  <c r="H160" i="4" s="1"/>
  <c r="I160" i="4" s="1"/>
  <c r="J160" i="4" s="1"/>
  <c r="J176" i="4" l="1"/>
  <c r="J177" i="4"/>
  <c r="J181" i="4"/>
  <c r="J179" i="4"/>
  <c r="J178" i="4"/>
  <c r="J180" i="4"/>
  <c r="J18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CE5EB36C-63D2-44DB-B89A-3AD92C79696E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1A25261B-453D-433C-A5DA-E48B87EDC207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<sst xmlns="http://schemas.openxmlformats.org/spreadsheetml/2006/main" count="819" uniqueCount="200">
  <si>
    <t>TRƯỜNG ĐẠI HỌC DUY TÂN</t>
  </si>
  <si>
    <t>Buổi</t>
  </si>
  <si>
    <t>Hai</t>
  </si>
  <si>
    <t>Ba</t>
  </si>
  <si>
    <t>Sáu</t>
  </si>
  <si>
    <t>Bảy</t>
  </si>
  <si>
    <t>ĐẠI HỌC DUY TÂN</t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</si>
  <si>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</si>
  <si>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</si>
  <si>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</si>
  <si>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</si>
  <si>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</si>
  <si>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</si>
  <si>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</si>
  <si>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</si>
  <si>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</si>
  <si>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</si>
  <si>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</si>
  <si>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</si>
  <si>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</si>
  <si>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BAN SAU ĐẠI HỌC</t>
  </si>
  <si>
    <t>NGÀNH: THẠC SỸ KỸ THUẬT MÔI TRƯỜNG - LỚP: K28MEnE</t>
  </si>
  <si>
    <t>LỚP</t>
  </si>
  <si>
    <t>K28MEnE</t>
  </si>
  <si>
    <t>EVR 614</t>
  </si>
  <si>
    <t>P.901A</t>
  </si>
  <si>
    <t>EVR 650</t>
  </si>
  <si>
    <t>HYD 698</t>
  </si>
  <si>
    <t>P.102</t>
  </si>
  <si>
    <t>EVR 634</t>
  </si>
  <si>
    <t>P.1003</t>
  </si>
  <si>
    <t>TOX 673</t>
  </si>
  <si>
    <t>MIB 613</t>
  </si>
  <si>
    <t>LAW 691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</si>
  <si>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</si>
  <si>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</si>
  <si>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</si>
  <si>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</si>
  <si>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</si>
  <si>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</si>
  <si>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</si>
  <si>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</si>
  <si>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</si>
  <si>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Kỹ Thuật Xử Lý Ô Nhiễm Môi Trường Đất Nâng Cao</t>
  </si>
  <si>
    <t xml:space="preserve">TS. Trần Nguyễn Hải </t>
  </si>
  <si>
    <t>trannguyenhai@duytan.edu.vn</t>
  </si>
  <si>
    <t>T</t>
  </si>
  <si>
    <t>C</t>
  </si>
  <si>
    <t>Kỹ Thuật Xử Lý Ô Nhiễm Không Khí &amp; Tiếng Ồn Nâng Cao</t>
  </si>
  <si>
    <t xml:space="preserve">TS. Đào Anh Quang </t>
  </si>
  <si>
    <t>daoanhquang@duytan.edu.vn</t>
  </si>
  <si>
    <t>Kỹ Thuật Đánh Giá Môi Trường</t>
  </si>
  <si>
    <t xml:space="preserve">TS. Trần Bá Quốc </t>
  </si>
  <si>
    <t>tranbaquoc@duytan.edu.vn</t>
  </si>
  <si>
    <t>S</t>
  </si>
  <si>
    <t>Kỹ Thuật Thoát Nước &amp; Xử Lý Nước Thải Nâng Cao</t>
  </si>
  <si>
    <t xml:space="preserve">TS. Nguyễn Xuân Cường </t>
  </si>
  <si>
    <t xml:space="preserve">nguyenxuancuong4@duytan.edu.vn
</t>
  </si>
  <si>
    <t>Vi Sinh Vật Môi Trường</t>
  </si>
  <si>
    <t>TS. Nguyễn Thành Trung</t>
  </si>
  <si>
    <t>trungnt@duytan.edu.vn</t>
  </si>
  <si>
    <t>Kỹ Thuật Xử Lý Chất Thải Rắn &amp; Chất Thải Nguy Hại Nâng Cao</t>
  </si>
  <si>
    <t>nguyenxuancuong4@duytan.edu.vn</t>
  </si>
  <si>
    <t>Luật &amp; Chính Sách Môi Trường Nâng Cao</t>
  </si>
  <si>
    <t xml:space="preserve">TS. Nguyễn Thị Minh Phương </t>
  </si>
  <si>
    <t>nguyentminhphuong@duytan.edu.vn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</si>
  <si>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</si>
  <si>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</si>
  <si>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</si>
  <si>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</si>
  <si>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</si>
  <si>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</si>
  <si>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</si>
  <si>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</si>
  <si>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</si>
  <si>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</si>
  <si>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</si>
  <si>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>baochaukmt@gmail.com</t>
  </si>
  <si>
    <t>Trần Bảo</t>
  </si>
  <si>
    <t>Châu</t>
  </si>
  <si>
    <t>Nữ</t>
  </si>
  <si>
    <t xml:space="preserve">ngocbaokmt@gmail.com </t>
  </si>
  <si>
    <t>Thông tin phòng học</t>
  </si>
  <si>
    <t>Tên phòng</t>
  </si>
  <si>
    <t>Địa chỉ</t>
  </si>
  <si>
    <t>254 Nguyễn Văn Linh</t>
  </si>
  <si>
    <t>Google Meet</t>
  </si>
  <si>
    <t>https://meet.google.com/hin-ejxu-dzq</t>
  </si>
  <si>
    <t>Tư</t>
  </si>
  <si>
    <t>Năm</t>
  </si>
  <si>
    <t>THỨ</t>
  </si>
  <si>
    <t>BUỔI</t>
  </si>
  <si>
    <t>THỜI KHÓA BIỂU HỆ THẠC SĨ - THÁNG 9/2024</t>
  </si>
  <si>
    <t>KHÓA 27, 28, 29 (Kỹ thuật xây dựng)</t>
  </si>
  <si>
    <t>K27MCE1
(Kỹ thuật xây dựng)</t>
  </si>
  <si>
    <t>K27MCE2
(Kỹ thuật xây dựng)</t>
  </si>
  <si>
    <t>K28 MCE
(Kỹ thuật xây dựng)</t>
  </si>
  <si>
    <t>K29MCE
(Kỹ thuật xây dựng)</t>
  </si>
  <si>
    <t>Kết cấu bê tông cốt thép nâng cao CIE-A 676</t>
  </si>
  <si>
    <t>Online</t>
  </si>
  <si>
    <t>PGS. TS. Nguyễn Thế Dương</t>
  </si>
  <si>
    <t>Sáng
(8h30 - 11h30)</t>
  </si>
  <si>
    <t>Giảng viên:</t>
  </si>
  <si>
    <t>PGS.TS. Nguyễn Thế Dương</t>
  </si>
  <si>
    <t>Điện thoại:</t>
  </si>
  <si>
    <t>0984847968</t>
  </si>
  <si>
    <t>THỜI KHÓA BIỂU - TRƯỜNG KHMT</t>
  </si>
  <si>
    <t xml:space="preserve">      TRƯỜNG KHOA HỌC MÁY TÍNH</t>
  </si>
  <si>
    <t>Ngày</t>
  </si>
  <si>
    <t>K26MCS</t>
  </si>
  <si>
    <t>K27MCS</t>
  </si>
  <si>
    <t>K28MCS</t>
  </si>
  <si>
    <t>K28MSE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</si>
  <si>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</si>
  <si>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</si>
  <si>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Khai mỏ dữ liệu</t>
  </si>
  <si>
    <t>Phòng 1002 - 254 Nguyễn Văn Linh, Đà Nẵng</t>
  </si>
  <si>
    <t>TS. Lê Thanh Long</t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</si>
  <si>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</si>
  <si>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Học máy</t>
  </si>
  <si>
    <t>Phòng 1151 - 03 Quang Trung, Đà Nẵng</t>
  </si>
  <si>
    <t>TS. Đặng Việt Hùng</t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</si>
  <si>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</si>
  <si>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</si>
  <si>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CN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</si>
  <si>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</si>
  <si>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TRƯỜNG CÔNG NGHỆ</t>
  </si>
  <si>
    <t>NGÀNH: KỸ THUẬT ĐIỆN TỬ - LỚP: K26MEE+K27MEE+K29MEE</t>
  </si>
  <si>
    <t>Lý thuyết viễn thông</t>
  </si>
  <si>
    <t>402D - Hoàng Minh Thảo</t>
  </si>
  <si>
    <t>TS. Trần Thuận Hoàng</t>
  </si>
  <si>
    <t>Đồ án Lập trình nhúng</t>
  </si>
  <si>
    <t>P 901B - NVL</t>
  </si>
  <si>
    <t>TS. Lê Đình Hiếu</t>
  </si>
  <si>
    <t>Chiều
(13h30 - 16h30)</t>
  </si>
  <si>
    <t>THỜI KHÓA BIỂU NĂM HỌC 2024-2025 -  HỆ THẠC SĨ</t>
  </si>
  <si>
    <t>TRƯỜNG Y DƯỢC</t>
  </si>
  <si>
    <t>K26MPM</t>
  </si>
  <si>
    <t>K27MPM1</t>
  </si>
  <si>
    <t>K28MPM</t>
  </si>
  <si>
    <t>K29MPM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</si>
  <si>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</si>
  <si>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Sáng
</t>
    </r>
    <r>
      <rPr>
        <sz val="11"/>
        <rFont val="Times New Roman"/>
        <family val="1"/>
      </rPr>
      <t>(7h - 11h)</t>
    </r>
  </si>
  <si>
    <r>
      <t xml:space="preserve">Chiều
</t>
    </r>
    <r>
      <rPr>
        <sz val="11"/>
        <rFont val="Times New Roman"/>
        <family val="1"/>
      </rPr>
      <t>(13h - 17h)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</si>
  <si>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</si>
  <si>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</si>
  <si>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</si>
  <si>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Gen Dược Học</t>
  </si>
  <si>
    <t>TS. Lê Thành Đô</t>
  </si>
  <si>
    <t>Cơ sở: 254 Nguyễn Văn Linh - Đà Nẵng</t>
  </si>
  <si>
    <t>Số điện thoại Giảng viên:</t>
  </si>
  <si>
    <t>TS. Lê Thành Đô: 0359226399</t>
  </si>
  <si>
    <t xml:space="preserve">THỜI KHÓA BIỂU HỆ THẠC SĨ </t>
  </si>
  <si>
    <t>901B, 254 Nguyễn Văn Linh - Đà Nẵng</t>
  </si>
  <si>
    <r>
      <t xml:space="preserve">Sáng
</t>
    </r>
    <r>
      <rPr>
        <sz val="11"/>
        <color rgb="FFFF0000"/>
        <rFont val="Times New Roman"/>
        <family val="1"/>
      </rPr>
      <t>(8h - 11h)</t>
    </r>
  </si>
  <si>
    <t>TRƯỜNG DU LỊCH</t>
  </si>
  <si>
    <t xml:space="preserve">NGÀNH QUẢN TRỊ DỊCH VỤ DU LỊCH VÀ LỮ HÀNH </t>
  </si>
  <si>
    <t>K27MTM</t>
  </si>
  <si>
    <t>K28MTM</t>
  </si>
  <si>
    <t>K29MTM</t>
  </si>
  <si>
    <t>Phân tích Thống Kê Du Lịch</t>
  </si>
  <si>
    <t>P. 901B- 254 Nguyễn Văn Linh</t>
  </si>
  <si>
    <t>TS. Trần Thị Mỹ Linh</t>
  </si>
  <si>
    <t>TS. Trần Thị Mỹ Linh: 0975.718.029</t>
  </si>
  <si>
    <t>TUẦN: 11 (2024-2025)</t>
  </si>
  <si>
    <t>THỜI KHÓA BIỂU NH 2023-2024 * Thạc sỹ</t>
  </si>
  <si>
    <t>TRƯỜNG KINH TẾ&amp;KINH DOANH</t>
  </si>
  <si>
    <t>HỌC KỲ II - KHÓA K27+28</t>
  </si>
  <si>
    <t>TUẦN 8 (7--13/10/2024)</t>
  </si>
  <si>
    <t>Thứ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</si>
  <si>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</si>
  <si>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</si>
  <si>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</si>
  <si>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</si>
  <si>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</si>
  <si>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</si>
  <si>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>Quản trị rủi ro (TCCN)
MGO-A 705</t>
  </si>
  <si>
    <t>Tài chính tiền tệ
FIN-A 571</t>
  </si>
  <si>
    <t>10b.T7--11* P. 902 - 254NVL</t>
  </si>
  <si>
    <t>TS. Đoàn Tranh</t>
  </si>
  <si>
    <t>TS. Nguyễn Thị Hạnh</t>
  </si>
  <si>
    <t>Kế toán quản trị
ACC-A 601</t>
  </si>
  <si>
    <t>10b.T8--13* P. 1101 - 254NVL</t>
  </si>
  <si>
    <t>TS. Hồ Văn Nhàn</t>
  </si>
  <si>
    <t xml:space="preserve">Tư </t>
  </si>
  <si>
    <t xml:space="preserve">Năm </t>
  </si>
  <si>
    <t>P.902 - 254 Nguyễn Văn Linh</t>
  </si>
  <si>
    <t>THỜI KHÓA BIỂU HỆ THẠC SĨ KHÓA 29</t>
  </si>
  <si>
    <t>Địa điểm học: Cơ sở 254 Nguyễn Văn Linh</t>
  </si>
  <si>
    <t>PP Luận NCKH</t>
  </si>
  <si>
    <t>P.1101</t>
  </si>
  <si>
    <t>TS. Trần Nhật Tân</t>
  </si>
  <si>
    <t>0945.988.484</t>
  </si>
  <si>
    <t>Triết học</t>
  </si>
  <si>
    <t>TS. Nguyễn Văn Dương</t>
  </si>
  <si>
    <t>Phòng 1101 - 254 NVL</t>
  </si>
  <si>
    <t>0985 346 496</t>
  </si>
  <si>
    <t>Sáng
(7h - 11h)</t>
  </si>
  <si>
    <t>Chiều
(13h - 17h)</t>
  </si>
  <si>
    <t>10b.T8--13* P. 903 - 254NVL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</si>
</sst>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\(\0##\)\.###\.###"/>
    <numFmt numFmtId="166" formatCode="#,##0.0000"/>
    <numFmt numFmtId="167" formatCode="#,##0\ [$HV]"/>
  </numFmts>
  <fonts count="89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1"/>
      <name val="Calibri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rgb="FF0000FF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color rgb="FF000000"/>
      <name val="Times New Roman"/>
      <family val="1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Times New Roman"/>
      <family val="1"/>
    </font>
    <font>
      <sz val="15"/>
      <name val="Times New Roman"/>
      <family val="1"/>
      <charset val="163"/>
    </font>
    <font>
      <sz val="15"/>
      <name val="Times New Roman"/>
      <family val="1"/>
    </font>
    <font>
      <i/>
      <sz val="11"/>
      <name val="Times New Roman"/>
      <family val="1"/>
    </font>
    <font>
      <sz val="11"/>
      <color rgb="FF000000"/>
      <name val="Calibri"/>
      <family val="2"/>
    </font>
    <font>
      <sz val="8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color rgb="FFFF0000"/>
      <name val="Times New Roman"/>
      <family val="1"/>
    </font>
    <font>
      <b/>
      <sz val="18"/>
      <color rgb="FF3333FF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u/>
      <sz val="8"/>
      <color theme="1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5"/>
      <name val="Calibri"/>
      <family val="2"/>
      <scheme val="minor"/>
    </font>
    <font>
      <b/>
      <sz val="18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color rgb="FF00B050"/>
      <name val="Arial"/>
      <family val="2"/>
    </font>
    <font>
      <sz val="11"/>
      <color theme="8" tint="-0.249977111117893"/>
      <name val="Arial"/>
      <family val="2"/>
    </font>
    <font>
      <sz val="11"/>
      <color theme="9" tint="-0.249977111117893"/>
      <name val="Arial"/>
      <family val="2"/>
    </font>
    <font>
      <sz val="11"/>
      <color rgb="FFFF66FF"/>
      <name val="Arial"/>
      <family val="2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CC2E5"/>
      </patternFill>
    </fill>
    <fill>
      <patternFill patternType="solid">
        <fgColor rgb="FFFFFF00"/>
        <bgColor rgb="FFE7E6E6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thin">
        <color rgb="FF000000"/>
      </right>
      <top/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/>
      <bottom style="dashed">
        <color theme="0" tint="-0.4999847407452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ashed">
        <color theme="0" tint="-0.499984740745262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2" fillId="0" borderId="0"/>
    <xf numFmtId="0" fontId="10" fillId="0" borderId="0"/>
    <xf numFmtId="0" fontId="14" fillId="0" borderId="0"/>
    <xf numFmtId="0" fontId="38" fillId="0" borderId="0" applyNumberFormat="0" applyFill="0" applyBorder="0" applyAlignment="0" applyProtection="0"/>
    <xf numFmtId="0" fontId="39" fillId="0" borderId="0"/>
    <xf numFmtId="0" fontId="7" fillId="0" borderId="0"/>
    <xf numFmtId="0" fontId="7" fillId="0" borderId="0"/>
    <xf numFmtId="0" fontId="44" fillId="0" borderId="0"/>
    <xf numFmtId="0" fontId="46" fillId="0" borderId="0"/>
    <xf numFmtId="0" fontId="47" fillId="0" borderId="0"/>
    <xf numFmtId="0" fontId="38" fillId="0" borderId="0" applyNumberFormat="0" applyFill="0" applyBorder="0" applyAlignment="0" applyProtection="0"/>
  </cellStyleXfs>
  <cellXfs count="458">
    <xf numFmtId="0" fontId="0" fillId="0" borderId="0" xfId="0"/>
    <xf numFmtId="0" fontId="11" fillId="0" borderId="0" xfId="2" applyFont="1" applyAlignment="1" applyProtection="1">
      <alignment vertical="center"/>
      <protection locked="0"/>
    </xf>
    <xf numFmtId="0" fontId="14" fillId="0" borderId="0" xfId="3"/>
    <xf numFmtId="0" fontId="19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1" fillId="0" borderId="0" xfId="3" applyFont="1" applyAlignment="1">
      <alignment horizontal="right" vertical="center"/>
    </xf>
    <xf numFmtId="164" fontId="22" fillId="4" borderId="8" xfId="3" applyNumberFormat="1" applyFont="1" applyFill="1" applyBorder="1" applyAlignment="1">
      <alignment horizontal="center" vertical="center"/>
    </xf>
    <xf numFmtId="0" fontId="22" fillId="4" borderId="10" xfId="3" applyFont="1" applyFill="1" applyBorder="1" applyAlignment="1">
      <alignment horizontal="center" vertical="center" wrapText="1"/>
    </xf>
    <xf numFmtId="0" fontId="22" fillId="4" borderId="11" xfId="3" applyFont="1" applyFill="1" applyBorder="1" applyAlignment="1">
      <alignment horizontal="center" vertical="center" wrapText="1"/>
    </xf>
    <xf numFmtId="2" fontId="24" fillId="0" borderId="12" xfId="3" applyNumberFormat="1" applyFont="1" applyBorder="1" applyAlignment="1">
      <alignment horizontal="center" vertical="center" wrapText="1"/>
    </xf>
    <xf numFmtId="2" fontId="24" fillId="0" borderId="13" xfId="3" applyNumberFormat="1" applyFont="1" applyBorder="1" applyAlignment="1">
      <alignment horizontal="center" vertical="center" wrapText="1"/>
    </xf>
    <xf numFmtId="2" fontId="24" fillId="0" borderId="14" xfId="3" applyNumberFormat="1" applyFont="1" applyBorder="1" applyAlignment="1">
      <alignment horizontal="center" vertical="center" wrapText="1"/>
    </xf>
    <xf numFmtId="2" fontId="24" fillId="0" borderId="15" xfId="3" applyNumberFormat="1" applyFont="1" applyBorder="1" applyAlignment="1">
      <alignment horizontal="center" vertical="center" wrapText="1"/>
    </xf>
    <xf numFmtId="2" fontId="24" fillId="0" borderId="16" xfId="3" applyNumberFormat="1" applyFont="1" applyBorder="1" applyAlignment="1">
      <alignment horizontal="center" vertical="center" wrapText="1"/>
    </xf>
    <xf numFmtId="2" fontId="24" fillId="0" borderId="17" xfId="3" applyNumberFormat="1" applyFont="1" applyBorder="1" applyAlignment="1">
      <alignment horizontal="center" vertical="center" wrapText="1"/>
    </xf>
    <xf numFmtId="2" fontId="24" fillId="0" borderId="19" xfId="3" applyNumberFormat="1" applyFont="1" applyBorder="1" applyAlignment="1">
      <alignment horizontal="center" vertical="center" wrapText="1"/>
    </xf>
    <xf numFmtId="2" fontId="24" fillId="0" borderId="20" xfId="3" applyNumberFormat="1" applyFont="1" applyBorder="1" applyAlignment="1">
      <alignment horizontal="center" vertical="center" wrapText="1"/>
    </xf>
    <xf numFmtId="2" fontId="24" fillId="3" borderId="15" xfId="3" applyNumberFormat="1" applyFont="1" applyFill="1" applyBorder="1" applyAlignment="1">
      <alignment horizontal="center" vertical="center" wrapText="1"/>
    </xf>
    <xf numFmtId="2" fontId="24" fillId="3" borderId="14" xfId="3" applyNumberFormat="1" applyFont="1" applyFill="1" applyBorder="1" applyAlignment="1">
      <alignment horizontal="center" vertical="center" wrapText="1"/>
    </xf>
    <xf numFmtId="2" fontId="24" fillId="0" borderId="22" xfId="3" applyNumberFormat="1" applyFont="1" applyBorder="1" applyAlignment="1">
      <alignment horizontal="center" vertical="center" wrapText="1"/>
    </xf>
    <xf numFmtId="49" fontId="24" fillId="0" borderId="22" xfId="3" applyNumberFormat="1" applyFont="1" applyBorder="1" applyAlignment="1">
      <alignment horizontal="center" vertical="center" wrapText="1"/>
    </xf>
    <xf numFmtId="2" fontId="24" fillId="0" borderId="23" xfId="3" applyNumberFormat="1" applyFont="1" applyBorder="1" applyAlignment="1">
      <alignment horizontal="center" vertical="center" wrapText="1"/>
    </xf>
    <xf numFmtId="0" fontId="25" fillId="0" borderId="0" xfId="3" applyFont="1" applyAlignment="1">
      <alignment vertical="center"/>
    </xf>
    <xf numFmtId="164" fontId="22" fillId="4" borderId="24" xfId="3" applyNumberFormat="1" applyFont="1" applyFill="1" applyBorder="1" applyAlignment="1">
      <alignment horizontal="center" vertical="center"/>
    </xf>
    <xf numFmtId="2" fontId="24" fillId="5" borderId="12" xfId="3" applyNumberFormat="1" applyFont="1" applyFill="1" applyBorder="1" applyAlignment="1">
      <alignment horizontal="center" vertical="center" wrapText="1"/>
    </xf>
    <xf numFmtId="2" fontId="24" fillId="6" borderId="12" xfId="3" applyNumberFormat="1" applyFont="1" applyFill="1" applyBorder="1" applyAlignment="1">
      <alignment horizontal="center" vertical="center" wrapText="1"/>
    </xf>
    <xf numFmtId="2" fontId="24" fillId="6" borderId="13" xfId="3" applyNumberFormat="1" applyFont="1" applyFill="1" applyBorder="1" applyAlignment="1">
      <alignment horizontal="center" vertical="center" wrapText="1"/>
    </xf>
    <xf numFmtId="2" fontId="24" fillId="5" borderId="14" xfId="3" applyNumberFormat="1" applyFont="1" applyFill="1" applyBorder="1" applyAlignment="1">
      <alignment horizontal="center" vertical="center" wrapText="1"/>
    </xf>
    <xf numFmtId="2" fontId="24" fillId="6" borderId="14" xfId="3" applyNumberFormat="1" applyFont="1" applyFill="1" applyBorder="1" applyAlignment="1">
      <alignment horizontal="center" vertical="center" wrapText="1"/>
    </xf>
    <xf numFmtId="2" fontId="24" fillId="6" borderId="15" xfId="3" applyNumberFormat="1" applyFont="1" applyFill="1" applyBorder="1" applyAlignment="1">
      <alignment horizontal="center" vertical="center" wrapText="1"/>
    </xf>
    <xf numFmtId="2" fontId="24" fillId="5" borderId="16" xfId="3" applyNumberFormat="1" applyFont="1" applyFill="1" applyBorder="1" applyAlignment="1">
      <alignment horizontal="center" vertical="center" wrapText="1"/>
    </xf>
    <xf numFmtId="2" fontId="24" fillId="6" borderId="16" xfId="3" applyNumberFormat="1" applyFont="1" applyFill="1" applyBorder="1" applyAlignment="1">
      <alignment horizontal="center" vertical="center" wrapText="1"/>
    </xf>
    <xf numFmtId="2" fontId="24" fillId="2" borderId="17" xfId="3" applyNumberFormat="1" applyFont="1" applyFill="1" applyBorder="1" applyAlignment="1">
      <alignment horizontal="center" vertical="center" wrapText="1"/>
    </xf>
    <xf numFmtId="2" fontId="24" fillId="5" borderId="19" xfId="3" applyNumberFormat="1" applyFont="1" applyFill="1" applyBorder="1" applyAlignment="1">
      <alignment horizontal="center" vertical="center" wrapText="1"/>
    </xf>
    <xf numFmtId="2" fontId="24" fillId="6" borderId="19" xfId="3" applyNumberFormat="1" applyFont="1" applyFill="1" applyBorder="1" applyAlignment="1">
      <alignment horizontal="center" vertical="center" wrapText="1"/>
    </xf>
    <xf numFmtId="2" fontId="24" fillId="6" borderId="20" xfId="3" applyNumberFormat="1" applyFont="1" applyFill="1" applyBorder="1" applyAlignment="1">
      <alignment horizontal="center" vertical="center" wrapText="1"/>
    </xf>
    <xf numFmtId="2" fontId="24" fillId="2" borderId="19" xfId="3" applyNumberFormat="1" applyFont="1" applyFill="1" applyBorder="1" applyAlignment="1">
      <alignment horizontal="center" vertical="center" wrapText="1"/>
    </xf>
    <xf numFmtId="2" fontId="24" fillId="7" borderId="14" xfId="3" applyNumberFormat="1" applyFont="1" applyFill="1" applyBorder="1" applyAlignment="1">
      <alignment horizontal="center" vertical="center" wrapText="1"/>
    </xf>
    <xf numFmtId="2" fontId="24" fillId="2" borderId="22" xfId="3" applyNumberFormat="1" applyFont="1" applyFill="1" applyBorder="1" applyAlignment="1">
      <alignment horizontal="center" vertical="center" wrapText="1"/>
    </xf>
    <xf numFmtId="2" fontId="24" fillId="2" borderId="23" xfId="3" applyNumberFormat="1" applyFont="1" applyFill="1" applyBorder="1" applyAlignment="1">
      <alignment horizontal="center" vertical="center" wrapText="1"/>
    </xf>
    <xf numFmtId="2" fontId="24" fillId="8" borderId="19" xfId="3" applyNumberFormat="1" applyFont="1" applyFill="1" applyBorder="1" applyAlignment="1">
      <alignment horizontal="center" vertical="center" wrapText="1"/>
    </xf>
    <xf numFmtId="2" fontId="24" fillId="8" borderId="22" xfId="3" applyNumberFormat="1" applyFont="1" applyFill="1" applyBorder="1" applyAlignment="1">
      <alignment horizontal="center" vertical="center" wrapText="1"/>
    </xf>
    <xf numFmtId="49" fontId="24" fillId="2" borderId="22" xfId="3" applyNumberFormat="1" applyFont="1" applyFill="1" applyBorder="1" applyAlignment="1">
      <alignment horizontal="center" vertical="center" wrapText="1"/>
    </xf>
    <xf numFmtId="164" fontId="22" fillId="9" borderId="8" xfId="3" applyNumberFormat="1" applyFont="1" applyFill="1" applyBorder="1" applyAlignment="1">
      <alignment horizontal="center" vertical="center"/>
    </xf>
    <xf numFmtId="164" fontId="22" fillId="9" borderId="24" xfId="3" applyNumberFormat="1" applyFont="1" applyFill="1" applyBorder="1" applyAlignment="1">
      <alignment horizontal="center" vertical="center"/>
    </xf>
    <xf numFmtId="0" fontId="22" fillId="9" borderId="10" xfId="3" applyFont="1" applyFill="1" applyBorder="1" applyAlignment="1">
      <alignment horizontal="center" vertical="center" wrapText="1"/>
    </xf>
    <xf numFmtId="0" fontId="22" fillId="9" borderId="11" xfId="3" applyFont="1" applyFill="1" applyBorder="1" applyAlignment="1">
      <alignment horizontal="center" vertical="center" wrapText="1"/>
    </xf>
    <xf numFmtId="2" fontId="24" fillId="10" borderId="12" xfId="3" applyNumberFormat="1" applyFont="1" applyFill="1" applyBorder="1" applyAlignment="1">
      <alignment horizontal="center" vertical="center" wrapText="1"/>
    </xf>
    <xf numFmtId="2" fontId="24" fillId="10" borderId="13" xfId="3" applyNumberFormat="1" applyFont="1" applyFill="1" applyBorder="1" applyAlignment="1">
      <alignment horizontal="center" vertical="center" wrapText="1"/>
    </xf>
    <xf numFmtId="2" fontId="24" fillId="10" borderId="14" xfId="3" applyNumberFormat="1" applyFont="1" applyFill="1" applyBorder="1" applyAlignment="1">
      <alignment horizontal="center" vertical="center" wrapText="1"/>
    </xf>
    <xf numFmtId="2" fontId="24" fillId="10" borderId="15" xfId="3" applyNumberFormat="1" applyFont="1" applyFill="1" applyBorder="1" applyAlignment="1">
      <alignment horizontal="center" vertical="center" wrapText="1"/>
    </xf>
    <xf numFmtId="2" fontId="24" fillId="10" borderId="16" xfId="3" applyNumberFormat="1" applyFont="1" applyFill="1" applyBorder="1" applyAlignment="1">
      <alignment horizontal="center" vertical="center" wrapText="1"/>
    </xf>
    <xf numFmtId="2" fontId="24" fillId="3" borderId="17" xfId="3" applyNumberFormat="1" applyFont="1" applyFill="1" applyBorder="1" applyAlignment="1">
      <alignment horizontal="center" vertical="center" wrapText="1"/>
    </xf>
    <xf numFmtId="2" fontId="24" fillId="10" borderId="19" xfId="3" applyNumberFormat="1" applyFont="1" applyFill="1" applyBorder="1" applyAlignment="1">
      <alignment horizontal="center" vertical="center" wrapText="1"/>
    </xf>
    <xf numFmtId="2" fontId="24" fillId="10" borderId="20" xfId="3" applyNumberFormat="1" applyFont="1" applyFill="1" applyBorder="1" applyAlignment="1">
      <alignment horizontal="center" vertical="center" wrapText="1"/>
    </xf>
    <xf numFmtId="2" fontId="24" fillId="11" borderId="19" xfId="3" applyNumberFormat="1" applyFont="1" applyFill="1" applyBorder="1" applyAlignment="1">
      <alignment horizontal="center" vertical="center" wrapText="1"/>
    </xf>
    <xf numFmtId="2" fontId="24" fillId="3" borderId="19" xfId="3" applyNumberFormat="1" applyFont="1" applyFill="1" applyBorder="1" applyAlignment="1">
      <alignment horizontal="center" vertical="center" wrapText="1"/>
    </xf>
    <xf numFmtId="2" fontId="24" fillId="11" borderId="22" xfId="3" applyNumberFormat="1" applyFont="1" applyFill="1" applyBorder="1" applyAlignment="1">
      <alignment horizontal="center" vertical="center" wrapText="1"/>
    </xf>
    <xf numFmtId="49" fontId="24" fillId="3" borderId="22" xfId="3" applyNumberFormat="1" applyFont="1" applyFill="1" applyBorder="1" applyAlignment="1">
      <alignment horizontal="center" vertical="center" wrapText="1"/>
    </xf>
    <xf numFmtId="2" fontId="24" fillId="3" borderId="22" xfId="3" applyNumberFormat="1" applyFont="1" applyFill="1" applyBorder="1" applyAlignment="1">
      <alignment horizontal="center" vertical="center" wrapText="1"/>
    </xf>
    <xf numFmtId="2" fontId="24" fillId="3" borderId="23" xfId="3" applyNumberFormat="1" applyFont="1" applyFill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2" fillId="0" borderId="0" xfId="3" applyFont="1" applyAlignment="1">
      <alignment horizontal="center" vertical="center" wrapText="1"/>
    </xf>
    <xf numFmtId="2" fontId="24" fillId="0" borderId="0" xfId="3" applyNumberFormat="1" applyFont="1" applyAlignment="1">
      <alignment horizontal="center" vertical="center"/>
    </xf>
    <xf numFmtId="2" fontId="26" fillId="6" borderId="0" xfId="3" applyNumberFormat="1" applyFont="1" applyFill="1" applyAlignment="1">
      <alignment horizontal="center" vertical="center"/>
    </xf>
    <xf numFmtId="2" fontId="26" fillId="0" borderId="0" xfId="3" applyNumberFormat="1" applyFont="1" applyAlignment="1">
      <alignment horizontal="center" vertical="center"/>
    </xf>
    <xf numFmtId="2" fontId="27" fillId="8" borderId="19" xfId="3" applyNumberFormat="1" applyFont="1" applyFill="1" applyBorder="1" applyAlignment="1">
      <alignment horizontal="center" vertical="center" wrapText="1"/>
    </xf>
    <xf numFmtId="0" fontId="28" fillId="0" borderId="0" xfId="3" applyFont="1" applyAlignment="1">
      <alignment vertical="center"/>
    </xf>
    <xf numFmtId="0" fontId="29" fillId="0" borderId="0" xfId="3" applyFont="1" applyAlignment="1">
      <alignment vertical="center"/>
    </xf>
    <xf numFmtId="0" fontId="21" fillId="0" borderId="0" xfId="3" applyFont="1" applyAlignment="1">
      <alignment horizontal="center" vertical="center"/>
    </xf>
    <xf numFmtId="0" fontId="30" fillId="0" borderId="0" xfId="3" applyFont="1" applyAlignment="1">
      <alignment vertical="center"/>
    </xf>
    <xf numFmtId="0" fontId="30" fillId="0" borderId="0" xfId="3" applyFont="1" applyAlignment="1">
      <alignment horizontal="center" vertical="top" wrapText="1"/>
    </xf>
    <xf numFmtId="49" fontId="33" fillId="12" borderId="16" xfId="3" applyNumberFormat="1" applyFont="1" applyFill="1" applyBorder="1" applyAlignment="1">
      <alignment horizontal="left" vertical="top" shrinkToFit="1" readingOrder="1"/>
    </xf>
    <xf numFmtId="0" fontId="28" fillId="0" borderId="16" xfId="3" applyFont="1" applyBorder="1" applyAlignment="1">
      <alignment vertical="center"/>
    </xf>
    <xf numFmtId="0" fontId="34" fillId="0" borderId="0" xfId="3" applyFont="1" applyAlignment="1">
      <alignment vertical="top"/>
    </xf>
    <xf numFmtId="49" fontId="35" fillId="12" borderId="28" xfId="3" applyNumberFormat="1" applyFont="1" applyFill="1" applyBorder="1" applyAlignment="1">
      <alignment horizontal="left" vertical="top" shrinkToFit="1" readingOrder="1"/>
    </xf>
    <xf numFmtId="0" fontId="35" fillId="12" borderId="28" xfId="3" applyFont="1" applyFill="1" applyBorder="1" applyAlignment="1">
      <alignment horizontal="center" vertical="top" wrapText="1" readingOrder="1"/>
    </xf>
    <xf numFmtId="0" fontId="35" fillId="12" borderId="28" xfId="3" quotePrefix="1" applyFont="1" applyFill="1" applyBorder="1" applyAlignment="1">
      <alignment horizontal="left" vertical="top" wrapText="1" readingOrder="1"/>
    </xf>
    <xf numFmtId="165" fontId="25" fillId="6" borderId="28" xfId="3" applyNumberFormat="1" applyFont="1" applyFill="1" applyBorder="1" applyAlignment="1">
      <alignment vertical="top"/>
    </xf>
    <xf numFmtId="0" fontId="36" fillId="0" borderId="28" xfId="3" applyFont="1" applyBorder="1" applyAlignment="1">
      <alignment vertical="top" wrapText="1"/>
    </xf>
    <xf numFmtId="0" fontId="25" fillId="0" borderId="28" xfId="3" applyFont="1" applyBorder="1" applyAlignment="1">
      <alignment vertical="top"/>
    </xf>
    <xf numFmtId="0" fontId="37" fillId="0" borderId="0" xfId="3" applyFont="1" applyAlignment="1">
      <alignment vertical="top"/>
    </xf>
    <xf numFmtId="0" fontId="35" fillId="13" borderId="28" xfId="3" applyFont="1" applyFill="1" applyBorder="1" applyAlignment="1">
      <alignment horizontal="left" vertical="top" wrapText="1" readingOrder="1"/>
    </xf>
    <xf numFmtId="0" fontId="35" fillId="14" borderId="28" xfId="3" quotePrefix="1" applyFont="1" applyFill="1" applyBorder="1" applyAlignment="1">
      <alignment horizontal="left" vertical="top" wrapText="1" readingOrder="1"/>
    </xf>
    <xf numFmtId="0" fontId="38" fillId="0" borderId="28" xfId="4" applyBorder="1" applyAlignment="1">
      <alignment vertical="top" wrapText="1"/>
    </xf>
    <xf numFmtId="0" fontId="35" fillId="12" borderId="28" xfId="3" applyFont="1" applyFill="1" applyBorder="1" applyAlignment="1">
      <alignment horizontal="left" vertical="top" wrapText="1" readingOrder="1"/>
    </xf>
    <xf numFmtId="0" fontId="23" fillId="0" borderId="0" xfId="3" applyFont="1"/>
    <xf numFmtId="0" fontId="31" fillId="0" borderId="3" xfId="3" applyFont="1" applyBorder="1"/>
    <xf numFmtId="0" fontId="34" fillId="0" borderId="3" xfId="3" applyFont="1" applyBorder="1"/>
    <xf numFmtId="165" fontId="25" fillId="6" borderId="3" xfId="3" applyNumberFormat="1" applyFont="1" applyFill="1" applyBorder="1" applyAlignment="1">
      <alignment vertical="top"/>
    </xf>
    <xf numFmtId="0" fontId="9" fillId="0" borderId="3" xfId="3" applyFont="1" applyBorder="1"/>
    <xf numFmtId="0" fontId="8" fillId="0" borderId="3" xfId="3" applyFont="1" applyBorder="1"/>
    <xf numFmtId="0" fontId="14" fillId="0" borderId="3" xfId="3" applyBorder="1"/>
    <xf numFmtId="0" fontId="42" fillId="0" borderId="0" xfId="6" applyFont="1"/>
    <xf numFmtId="0" fontId="3" fillId="0" borderId="0" xfId="6" applyFont="1" applyAlignment="1">
      <alignment horizontal="center" vertical="center"/>
    </xf>
    <xf numFmtId="14" fontId="3" fillId="0" borderId="0" xfId="6" applyNumberFormat="1" applyFont="1" applyAlignment="1">
      <alignment horizontal="left"/>
    </xf>
    <xf numFmtId="0" fontId="3" fillId="0" borderId="0" xfId="6" applyFont="1" applyAlignment="1">
      <alignment horizontal="center"/>
    </xf>
    <xf numFmtId="0" fontId="3" fillId="0" borderId="0" xfId="6" applyFont="1"/>
    <xf numFmtId="0" fontId="12" fillId="3" borderId="3" xfId="6" applyFont="1" applyFill="1" applyBorder="1" applyAlignment="1">
      <alignment horizontal="center" vertical="center"/>
    </xf>
    <xf numFmtId="14" fontId="12" fillId="3" borderId="3" xfId="6" applyNumberFormat="1" applyFont="1" applyFill="1" applyBorder="1" applyAlignment="1">
      <alignment horizontal="center" vertical="center" wrapText="1"/>
    </xf>
    <xf numFmtId="0" fontId="12" fillId="3" borderId="3" xfId="6" applyFont="1" applyFill="1" applyBorder="1" applyAlignment="1">
      <alignment horizontal="center" vertical="center" wrapText="1"/>
    </xf>
    <xf numFmtId="0" fontId="12" fillId="15" borderId="3" xfId="6" applyFont="1" applyFill="1" applyBorder="1" applyAlignment="1">
      <alignment horizontal="center" vertical="center" wrapText="1"/>
    </xf>
    <xf numFmtId="0" fontId="12" fillId="16" borderId="3" xfId="6" applyFont="1" applyFill="1" applyBorder="1" applyAlignment="1">
      <alignment horizontal="center" vertical="center" wrapText="1"/>
    </xf>
    <xf numFmtId="0" fontId="12" fillId="0" borderId="0" xfId="6" applyFont="1" applyAlignment="1">
      <alignment vertical="center"/>
    </xf>
    <xf numFmtId="0" fontId="3" fillId="2" borderId="2" xfId="6" applyFont="1" applyFill="1" applyBorder="1" applyAlignment="1">
      <alignment horizontal="center" vertical="center"/>
    </xf>
    <xf numFmtId="14" fontId="3" fillId="2" borderId="2" xfId="6" applyNumberFormat="1" applyFont="1" applyFill="1" applyBorder="1" applyAlignment="1">
      <alignment horizontal="center" vertical="center"/>
    </xf>
    <xf numFmtId="0" fontId="3" fillId="2" borderId="0" xfId="6" applyFont="1" applyFill="1" applyAlignment="1">
      <alignment vertical="center"/>
    </xf>
    <xf numFmtId="0" fontId="3" fillId="2" borderId="5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3" fillId="2" borderId="0" xfId="6" applyFont="1" applyFill="1" applyAlignment="1">
      <alignment vertical="center"/>
    </xf>
    <xf numFmtId="0" fontId="3" fillId="2" borderId="4" xfId="6" applyFont="1" applyFill="1" applyBorder="1" applyAlignment="1">
      <alignment horizontal="center" vertical="center"/>
    </xf>
    <xf numFmtId="14" fontId="3" fillId="2" borderId="4" xfId="6" quotePrefix="1" applyNumberFormat="1" applyFont="1" applyFill="1" applyBorder="1" applyAlignment="1">
      <alignment horizontal="center" vertical="center"/>
    </xf>
    <xf numFmtId="0" fontId="5" fillId="0" borderId="0" xfId="2" applyFont="1" applyAlignment="1" applyProtection="1">
      <alignment vertical="center"/>
      <protection locked="0"/>
    </xf>
    <xf numFmtId="0" fontId="3" fillId="0" borderId="0" xfId="6" applyFont="1" applyAlignment="1">
      <alignment vertical="center"/>
    </xf>
    <xf numFmtId="49" fontId="5" fillId="0" borderId="0" xfId="2" applyNumberFormat="1" applyFont="1" applyAlignment="1" applyProtection="1">
      <alignment vertical="center"/>
      <protection locked="0"/>
    </xf>
    <xf numFmtId="0" fontId="43" fillId="0" borderId="0" xfId="6" applyFont="1" applyAlignment="1">
      <alignment vertical="center"/>
    </xf>
    <xf numFmtId="14" fontId="3" fillId="2" borderId="5" xfId="6" applyNumberFormat="1" applyFont="1" applyFill="1" applyBorder="1" applyAlignment="1">
      <alignment horizontal="center" vertical="center"/>
    </xf>
    <xf numFmtId="14" fontId="3" fillId="2" borderId="5" xfId="6" quotePrefix="1" applyNumberFormat="1" applyFont="1" applyFill="1" applyBorder="1" applyAlignment="1">
      <alignment horizontal="center" vertical="center"/>
    </xf>
    <xf numFmtId="14" fontId="3" fillId="0" borderId="0" xfId="6" applyNumberFormat="1" applyFont="1" applyAlignment="1">
      <alignment horizontal="center"/>
    </xf>
    <xf numFmtId="0" fontId="4" fillId="0" borderId="4" xfId="6" applyFont="1" applyBorder="1" applyAlignment="1">
      <alignment horizontal="center" vertical="center" wrapText="1"/>
    </xf>
    <xf numFmtId="0" fontId="4" fillId="2" borderId="4" xfId="6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" fillId="0" borderId="0" xfId="6" applyFont="1" applyAlignment="1">
      <alignment horizontal="center" vertical="center"/>
    </xf>
    <xf numFmtId="0" fontId="18" fillId="17" borderId="3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vertical="center" wrapText="1"/>
    </xf>
    <xf numFmtId="0" fontId="43" fillId="2" borderId="5" xfId="6" applyFont="1" applyFill="1" applyBorder="1" applyAlignment="1">
      <alignment vertical="center" wrapText="1"/>
    </xf>
    <xf numFmtId="0" fontId="4" fillId="2" borderId="4" xfId="6" applyFont="1" applyFill="1" applyBorder="1" applyAlignment="1">
      <alignment vertical="center" wrapText="1"/>
    </xf>
    <xf numFmtId="0" fontId="3" fillId="2" borderId="2" xfId="6" applyFont="1" applyFill="1" applyBorder="1" applyAlignment="1">
      <alignment vertical="center"/>
    </xf>
    <xf numFmtId="0" fontId="43" fillId="2" borderId="5" xfId="6" applyFont="1" applyFill="1" applyBorder="1" applyAlignment="1">
      <alignment vertical="center"/>
    </xf>
    <xf numFmtId="0" fontId="43" fillId="2" borderId="4" xfId="6" applyFont="1" applyFill="1" applyBorder="1" applyAlignment="1">
      <alignment vertical="center"/>
    </xf>
    <xf numFmtId="0" fontId="43" fillId="3" borderId="5" xfId="6" applyFont="1" applyFill="1" applyBorder="1" applyAlignment="1">
      <alignment horizontal="center" vertical="center" wrapText="1"/>
    </xf>
    <xf numFmtId="0" fontId="43" fillId="3" borderId="36" xfId="6" applyFont="1" applyFill="1" applyBorder="1" applyAlignment="1">
      <alignment horizontal="center" vertical="center" wrapText="1"/>
    </xf>
    <xf numFmtId="0" fontId="4" fillId="2" borderId="38" xfId="6" applyFont="1" applyFill="1" applyBorder="1" applyAlignment="1">
      <alignment horizontal="center" vertical="center" wrapText="1"/>
    </xf>
    <xf numFmtId="0" fontId="43" fillId="0" borderId="36" xfId="6" applyFont="1" applyBorder="1" applyAlignment="1">
      <alignment horizontal="center" vertical="center" wrapText="1"/>
    </xf>
    <xf numFmtId="0" fontId="43" fillId="0" borderId="5" xfId="6" applyFont="1" applyBorder="1" applyAlignment="1">
      <alignment horizontal="center" vertical="center" wrapText="1"/>
    </xf>
    <xf numFmtId="0" fontId="4" fillId="2" borderId="2" xfId="6" applyFont="1" applyFill="1" applyBorder="1" applyAlignment="1">
      <alignment vertical="center" wrapText="1"/>
    </xf>
    <xf numFmtId="0" fontId="3" fillId="2" borderId="5" xfId="6" applyFont="1" applyFill="1" applyBorder="1" applyAlignment="1">
      <alignment vertical="center"/>
    </xf>
    <xf numFmtId="0" fontId="43" fillId="2" borderId="36" xfId="6" applyFont="1" applyFill="1" applyBorder="1" applyAlignment="1">
      <alignment vertical="center" wrapText="1"/>
    </xf>
    <xf numFmtId="0" fontId="3" fillId="2" borderId="4" xfId="6" applyFont="1" applyFill="1" applyBorder="1" applyAlignment="1">
      <alignment vertical="center"/>
    </xf>
    <xf numFmtId="0" fontId="4" fillId="2" borderId="38" xfId="6" applyFont="1" applyFill="1" applyBorder="1" applyAlignment="1">
      <alignment vertical="center" wrapText="1"/>
    </xf>
    <xf numFmtId="0" fontId="11" fillId="3" borderId="34" xfId="2" applyFont="1" applyFill="1" applyBorder="1" applyAlignment="1" applyProtection="1">
      <alignment vertical="center"/>
      <protection locked="0"/>
    </xf>
    <xf numFmtId="0" fontId="5" fillId="3" borderId="39" xfId="2" applyFont="1" applyFill="1" applyBorder="1" applyAlignment="1" applyProtection="1">
      <alignment vertical="center"/>
      <protection locked="0"/>
    </xf>
    <xf numFmtId="0" fontId="3" fillId="3" borderId="39" xfId="6" applyFont="1" applyFill="1" applyBorder="1" applyAlignment="1">
      <alignment vertical="center"/>
    </xf>
    <xf numFmtId="0" fontId="3" fillId="3" borderId="35" xfId="6" applyFont="1" applyFill="1" applyBorder="1" applyAlignment="1">
      <alignment vertical="center"/>
    </xf>
    <xf numFmtId="0" fontId="5" fillId="0" borderId="2" xfId="7" applyFont="1" applyBorder="1" applyAlignment="1">
      <alignment horizontal="center" vertical="center" wrapText="1"/>
    </xf>
    <xf numFmtId="0" fontId="4" fillId="2" borderId="35" xfId="6" applyFont="1" applyFill="1" applyBorder="1" applyAlignment="1">
      <alignment vertical="center" wrapText="1"/>
    </xf>
    <xf numFmtId="0" fontId="13" fillId="2" borderId="5" xfId="6" applyFont="1" applyFill="1" applyBorder="1" applyAlignment="1">
      <alignment vertical="center" wrapText="1"/>
    </xf>
    <xf numFmtId="0" fontId="13" fillId="2" borderId="36" xfId="6" applyFont="1" applyFill="1" applyBorder="1" applyAlignment="1">
      <alignment vertical="center" wrapText="1"/>
    </xf>
    <xf numFmtId="0" fontId="24" fillId="0" borderId="0" xfId="3" applyFont="1" applyAlignment="1">
      <alignment horizontal="center"/>
    </xf>
    <xf numFmtId="2" fontId="45" fillId="0" borderId="12" xfId="3" applyNumberFormat="1" applyFont="1" applyBorder="1" applyAlignment="1">
      <alignment horizontal="center" vertical="center" wrapText="1"/>
    </xf>
    <xf numFmtId="2" fontId="45" fillId="0" borderId="13" xfId="3" applyNumberFormat="1" applyFont="1" applyBorder="1" applyAlignment="1">
      <alignment horizontal="center" vertical="center" wrapText="1"/>
    </xf>
    <xf numFmtId="2" fontId="45" fillId="0" borderId="14" xfId="3" applyNumberFormat="1" applyFont="1" applyBorder="1" applyAlignment="1">
      <alignment horizontal="center" vertical="center" wrapText="1"/>
    </xf>
    <xf numFmtId="2" fontId="45" fillId="0" borderId="15" xfId="3" applyNumberFormat="1" applyFont="1" applyBorder="1" applyAlignment="1">
      <alignment horizontal="center" vertical="center" wrapText="1"/>
    </xf>
    <xf numFmtId="2" fontId="45" fillId="0" borderId="16" xfId="3" applyNumberFormat="1" applyFont="1" applyBorder="1" applyAlignment="1">
      <alignment horizontal="center" vertical="center" wrapText="1"/>
    </xf>
    <xf numFmtId="2" fontId="45" fillId="0" borderId="17" xfId="3" applyNumberFormat="1" applyFont="1" applyBorder="1" applyAlignment="1">
      <alignment horizontal="center" vertical="center" wrapText="1"/>
    </xf>
    <xf numFmtId="2" fontId="45" fillId="0" borderId="19" xfId="3" applyNumberFormat="1" applyFont="1" applyBorder="1" applyAlignment="1">
      <alignment horizontal="center" vertical="center" wrapText="1"/>
    </xf>
    <xf numFmtId="2" fontId="45" fillId="0" borderId="20" xfId="3" applyNumberFormat="1" applyFont="1" applyBorder="1" applyAlignment="1">
      <alignment horizontal="center" vertical="center" wrapText="1"/>
    </xf>
    <xf numFmtId="2" fontId="45" fillId="0" borderId="22" xfId="3" applyNumberFormat="1" applyFont="1" applyBorder="1" applyAlignment="1">
      <alignment horizontal="center" vertical="center" wrapText="1"/>
    </xf>
    <xf numFmtId="49" fontId="45" fillId="0" borderId="22" xfId="3" applyNumberFormat="1" applyFont="1" applyBorder="1" applyAlignment="1">
      <alignment horizontal="center" vertical="center" wrapText="1"/>
    </xf>
    <xf numFmtId="2" fontId="45" fillId="0" borderId="23" xfId="3" applyNumberFormat="1" applyFont="1" applyBorder="1" applyAlignment="1">
      <alignment horizontal="center" vertical="center" wrapText="1"/>
    </xf>
    <xf numFmtId="2" fontId="45" fillId="3" borderId="14" xfId="3" applyNumberFormat="1" applyFont="1" applyFill="1" applyBorder="1" applyAlignment="1">
      <alignment horizontal="center" vertical="center" wrapText="1"/>
    </xf>
    <xf numFmtId="2" fontId="45" fillId="3" borderId="15" xfId="3" applyNumberFormat="1" applyFont="1" applyFill="1" applyBorder="1" applyAlignment="1">
      <alignment horizontal="center" vertical="center" wrapText="1"/>
    </xf>
    <xf numFmtId="0" fontId="5" fillId="2" borderId="2" xfId="7" applyFont="1" applyFill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0" fontId="30" fillId="0" borderId="0" xfId="10" applyFont="1" applyAlignment="1">
      <alignment horizontal="center"/>
    </xf>
    <xf numFmtId="0" fontId="47" fillId="0" borderId="0" xfId="10"/>
    <xf numFmtId="3" fontId="30" fillId="0" borderId="0" xfId="10" applyNumberFormat="1" applyFont="1" applyAlignment="1">
      <alignment horizontal="center"/>
    </xf>
    <xf numFmtId="0" fontId="48" fillId="0" borderId="0" xfId="10" applyFont="1"/>
    <xf numFmtId="14" fontId="30" fillId="0" borderId="0" xfId="10" applyNumberFormat="1" applyFont="1" applyAlignment="1">
      <alignment horizontal="center"/>
    </xf>
    <xf numFmtId="14" fontId="48" fillId="0" borderId="0" xfId="10" applyNumberFormat="1" applyFont="1" applyAlignment="1">
      <alignment horizontal="left"/>
    </xf>
    <xf numFmtId="0" fontId="48" fillId="0" borderId="0" xfId="10" applyFont="1" applyAlignment="1">
      <alignment horizontal="center"/>
    </xf>
    <xf numFmtId="0" fontId="50" fillId="0" borderId="0" xfId="10" applyFont="1" applyAlignment="1">
      <alignment horizontal="left" wrapText="1"/>
    </xf>
    <xf numFmtId="0" fontId="48" fillId="0" borderId="0" xfId="10" applyFont="1" applyAlignment="1">
      <alignment horizontal="center" wrapText="1"/>
    </xf>
    <xf numFmtId="14" fontId="30" fillId="18" borderId="40" xfId="10" applyNumberFormat="1" applyFont="1" applyFill="1" applyBorder="1" applyAlignment="1">
      <alignment horizontal="center" vertical="center" wrapText="1"/>
    </xf>
    <xf numFmtId="0" fontId="30" fillId="18" borderId="40" xfId="10" applyFont="1" applyFill="1" applyBorder="1" applyAlignment="1">
      <alignment horizontal="center" vertical="center" wrapText="1"/>
    </xf>
    <xf numFmtId="0" fontId="30" fillId="18" borderId="41" xfId="10" applyFont="1" applyFill="1" applyBorder="1" applyAlignment="1">
      <alignment horizontal="center" vertical="center" wrapText="1"/>
    </xf>
    <xf numFmtId="14" fontId="48" fillId="0" borderId="42" xfId="10" applyNumberFormat="1" applyFont="1" applyBorder="1" applyAlignment="1">
      <alignment horizontal="center" vertical="center"/>
    </xf>
    <xf numFmtId="0" fontId="4" fillId="0" borderId="42" xfId="10" applyFont="1" applyBorder="1" applyAlignment="1">
      <alignment horizontal="center" vertical="center" wrapText="1"/>
    </xf>
    <xf numFmtId="0" fontId="48" fillId="0" borderId="42" xfId="10" applyFont="1" applyBorder="1" applyAlignment="1">
      <alignment vertical="center" wrapText="1"/>
    </xf>
    <xf numFmtId="3" fontId="30" fillId="0" borderId="0" xfId="10" applyNumberFormat="1" applyFont="1" applyAlignment="1">
      <alignment horizontal="center" vertical="center"/>
    </xf>
    <xf numFmtId="0" fontId="48" fillId="0" borderId="0" xfId="10" applyFont="1" applyAlignment="1">
      <alignment vertical="center"/>
    </xf>
    <xf numFmtId="14" fontId="48" fillId="0" borderId="43" xfId="10" applyNumberFormat="1" applyFont="1" applyBorder="1" applyAlignment="1">
      <alignment horizontal="center"/>
    </xf>
    <xf numFmtId="0" fontId="51" fillId="0" borderId="43" xfId="10" applyFont="1" applyBorder="1" applyAlignment="1">
      <alignment horizontal="center" vertical="center" wrapText="1"/>
    </xf>
    <xf numFmtId="0" fontId="52" fillId="0" borderId="43" xfId="10" applyFont="1" applyBorder="1" applyAlignment="1">
      <alignment vertical="center" wrapText="1"/>
    </xf>
    <xf numFmtId="3" fontId="21" fillId="0" borderId="0" xfId="10" applyNumberFormat="1" applyFont="1" applyAlignment="1">
      <alignment horizontal="center" vertical="center"/>
    </xf>
    <xf numFmtId="0" fontId="52" fillId="0" borderId="0" xfId="10" applyFont="1" applyAlignment="1">
      <alignment vertical="center"/>
    </xf>
    <xf numFmtId="14" fontId="3" fillId="0" borderId="43" xfId="10" applyNumberFormat="1" applyFont="1" applyBorder="1" applyAlignment="1">
      <alignment horizontal="center" vertical="center"/>
    </xf>
    <xf numFmtId="0" fontId="3" fillId="0" borderId="44" xfId="10" applyFont="1" applyBorder="1" applyAlignment="1">
      <alignment horizontal="center" vertical="center" wrapText="1"/>
    </xf>
    <xf numFmtId="0" fontId="48" fillId="0" borderId="44" xfId="10" applyFont="1" applyBorder="1" applyAlignment="1">
      <alignment vertical="center" wrapText="1"/>
    </xf>
    <xf numFmtId="14" fontId="48" fillId="0" borderId="43" xfId="10" applyNumberFormat="1" applyFont="1" applyBorder="1" applyAlignment="1">
      <alignment horizontal="center" vertical="center"/>
    </xf>
    <xf numFmtId="3" fontId="17" fillId="0" borderId="0" xfId="10" applyNumberFormat="1" applyFont="1" applyAlignment="1">
      <alignment horizontal="center"/>
    </xf>
    <xf numFmtId="3" fontId="20" fillId="0" borderId="0" xfId="10" applyNumberFormat="1" applyFont="1" applyAlignment="1">
      <alignment horizontal="center"/>
    </xf>
    <xf numFmtId="0" fontId="53" fillId="0" borderId="0" xfId="10" applyFont="1"/>
    <xf numFmtId="3" fontId="21" fillId="0" borderId="0" xfId="10" applyNumberFormat="1" applyFont="1" applyAlignment="1">
      <alignment horizontal="center"/>
    </xf>
    <xf numFmtId="0" fontId="52" fillId="0" borderId="0" xfId="10" applyFont="1"/>
    <xf numFmtId="3" fontId="30" fillId="6" borderId="0" xfId="10" applyNumberFormat="1" applyFont="1" applyFill="1" applyAlignment="1">
      <alignment horizontal="center" vertical="center"/>
    </xf>
    <xf numFmtId="0" fontId="48" fillId="6" borderId="0" xfId="10" applyFont="1" applyFill="1" applyAlignment="1">
      <alignment vertical="center"/>
    </xf>
    <xf numFmtId="3" fontId="21" fillId="6" borderId="0" xfId="10" applyNumberFormat="1" applyFont="1" applyFill="1" applyAlignment="1">
      <alignment horizontal="center" vertical="center"/>
    </xf>
    <xf numFmtId="0" fontId="52" fillId="6" borderId="0" xfId="10" applyFont="1" applyFill="1" applyAlignment="1">
      <alignment vertical="center"/>
    </xf>
    <xf numFmtId="0" fontId="52" fillId="0" borderId="44" xfId="10" applyFont="1" applyBorder="1" applyAlignment="1">
      <alignment vertical="center" wrapText="1"/>
    </xf>
    <xf numFmtId="166" fontId="30" fillId="6" borderId="0" xfId="10" applyNumberFormat="1" applyFont="1" applyFill="1" applyAlignment="1">
      <alignment horizontal="center" vertical="center"/>
    </xf>
    <xf numFmtId="14" fontId="48" fillId="0" borderId="44" xfId="10" applyNumberFormat="1" applyFont="1" applyBorder="1" applyAlignment="1">
      <alignment horizontal="center" vertical="center"/>
    </xf>
    <xf numFmtId="14" fontId="48" fillId="0" borderId="42" xfId="10" applyNumberFormat="1" applyFont="1" applyBorder="1" applyAlignment="1">
      <alignment horizontal="center" vertical="center" wrapText="1"/>
    </xf>
    <xf numFmtId="14" fontId="48" fillId="0" borderId="43" xfId="10" applyNumberFormat="1" applyFont="1" applyBorder="1" applyAlignment="1">
      <alignment horizontal="center" vertical="center" wrapText="1"/>
    </xf>
    <xf numFmtId="3" fontId="48" fillId="0" borderId="0" xfId="10" applyNumberFormat="1" applyFont="1" applyAlignment="1">
      <alignment horizontal="center" vertical="center"/>
    </xf>
    <xf numFmtId="14" fontId="54" fillId="0" borderId="44" xfId="10" applyNumberFormat="1" applyFont="1" applyBorder="1" applyAlignment="1">
      <alignment horizontal="center" vertical="center"/>
    </xf>
    <xf numFmtId="3" fontId="55" fillId="0" borderId="0" xfId="10" applyNumberFormat="1" applyFont="1" applyAlignment="1">
      <alignment horizontal="center" vertical="center"/>
    </xf>
    <xf numFmtId="0" fontId="54" fillId="0" borderId="0" xfId="10" applyFont="1" applyAlignment="1">
      <alignment vertical="center"/>
    </xf>
    <xf numFmtId="14" fontId="25" fillId="0" borderId="42" xfId="10" applyNumberFormat="1" applyFont="1" applyBorder="1" applyAlignment="1">
      <alignment horizontal="center" vertical="center"/>
    </xf>
    <xf numFmtId="3" fontId="56" fillId="0" borderId="0" xfId="10" applyNumberFormat="1" applyFont="1" applyAlignment="1">
      <alignment horizontal="center" vertical="center"/>
    </xf>
    <xf numFmtId="3" fontId="57" fillId="0" borderId="0" xfId="10" applyNumberFormat="1" applyFont="1" applyAlignment="1">
      <alignment horizontal="center" vertical="center"/>
    </xf>
    <xf numFmtId="0" fontId="58" fillId="0" borderId="0" xfId="10" applyFont="1" applyAlignment="1">
      <alignment vertical="center"/>
    </xf>
    <xf numFmtId="3" fontId="40" fillId="0" borderId="0" xfId="10" applyNumberFormat="1" applyFont="1" applyAlignment="1">
      <alignment horizontal="center" vertical="center"/>
    </xf>
    <xf numFmtId="0" fontId="51" fillId="0" borderId="0" xfId="10" applyFont="1" applyAlignment="1">
      <alignment vertical="center"/>
    </xf>
    <xf numFmtId="3" fontId="59" fillId="0" borderId="0" xfId="10" applyNumberFormat="1" applyFont="1" applyAlignment="1">
      <alignment horizontal="center" vertical="center"/>
    </xf>
    <xf numFmtId="0" fontId="60" fillId="0" borderId="0" xfId="10" applyFont="1" applyAlignment="1">
      <alignment vertical="center"/>
    </xf>
    <xf numFmtId="14" fontId="52" fillId="0" borderId="43" xfId="10" applyNumberFormat="1" applyFont="1" applyBorder="1" applyAlignment="1">
      <alignment horizontal="center" vertical="center" wrapText="1"/>
    </xf>
    <xf numFmtId="14" fontId="48" fillId="0" borderId="44" xfId="10" applyNumberFormat="1" applyFont="1" applyBorder="1" applyAlignment="1">
      <alignment horizontal="center" vertical="center" wrapText="1"/>
    </xf>
    <xf numFmtId="14" fontId="48" fillId="0" borderId="46" xfId="10" applyNumberFormat="1" applyFont="1" applyBorder="1" applyAlignment="1">
      <alignment horizontal="center" vertical="center" wrapText="1"/>
    </xf>
    <xf numFmtId="0" fontId="48" fillId="0" borderId="46" xfId="10" applyFont="1" applyBorder="1" applyAlignment="1">
      <alignment horizontal="center" vertical="center" wrapText="1"/>
    </xf>
    <xf numFmtId="0" fontId="30" fillId="0" borderId="46" xfId="10" applyFont="1" applyBorder="1" applyAlignment="1">
      <alignment horizontal="center" vertical="center" wrapText="1"/>
    </xf>
    <xf numFmtId="0" fontId="61" fillId="0" borderId="0" xfId="10" applyFont="1" applyAlignment="1">
      <alignment horizontal="center" wrapText="1"/>
    </xf>
    <xf numFmtId="3" fontId="30" fillId="0" borderId="0" xfId="10" applyNumberFormat="1" applyFont="1" applyAlignment="1">
      <alignment horizontal="center" wrapText="1"/>
    </xf>
    <xf numFmtId="14" fontId="48" fillId="0" borderId="0" xfId="10" applyNumberFormat="1" applyFont="1" applyAlignment="1">
      <alignment horizontal="center"/>
    </xf>
    <xf numFmtId="0" fontId="62" fillId="6" borderId="0" xfId="10" applyFont="1" applyFill="1" applyAlignment="1">
      <alignment horizontal="center" wrapText="1"/>
    </xf>
    <xf numFmtId="3" fontId="48" fillId="0" borderId="0" xfId="10" applyNumberFormat="1" applyFont="1" applyAlignment="1">
      <alignment horizontal="center" wrapText="1"/>
    </xf>
    <xf numFmtId="0" fontId="48" fillId="0" borderId="0" xfId="10" applyFont="1" applyAlignment="1">
      <alignment horizontal="left"/>
    </xf>
    <xf numFmtId="0" fontId="50" fillId="0" borderId="0" xfId="10" applyFont="1" applyAlignment="1">
      <alignment horizontal="center" wrapText="1"/>
    </xf>
    <xf numFmtId="0" fontId="63" fillId="0" borderId="0" xfId="2" applyFont="1" applyAlignment="1" applyProtection="1">
      <alignment horizontal="center" vertical="center"/>
      <protection locked="0"/>
    </xf>
    <xf numFmtId="0" fontId="64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right" vertical="center"/>
      <protection locked="0"/>
    </xf>
    <xf numFmtId="164" fontId="65" fillId="3" borderId="54" xfId="2" applyNumberFormat="1" applyFont="1" applyFill="1" applyBorder="1" applyAlignment="1" applyProtection="1">
      <alignment horizontal="center" vertical="center"/>
      <protection locked="0"/>
    </xf>
    <xf numFmtId="164" fontId="65" fillId="3" borderId="55" xfId="2" applyNumberFormat="1" applyFont="1" applyFill="1" applyBorder="1" applyAlignment="1" applyProtection="1">
      <alignment horizontal="center" vertical="center"/>
      <protection locked="0"/>
    </xf>
    <xf numFmtId="0" fontId="66" fillId="0" borderId="0" xfId="2" applyFont="1" applyAlignment="1" applyProtection="1">
      <alignment vertical="center"/>
      <protection locked="0"/>
    </xf>
    <xf numFmtId="0" fontId="65" fillId="3" borderId="3" xfId="2" applyFont="1" applyFill="1" applyBorder="1" applyAlignment="1" applyProtection="1">
      <alignment horizontal="center" vertical="center" wrapText="1"/>
      <protection locked="0"/>
    </xf>
    <xf numFmtId="0" fontId="65" fillId="3" borderId="57" xfId="2" applyFont="1" applyFill="1" applyBorder="1" applyAlignment="1" applyProtection="1">
      <alignment horizontal="center" vertical="center" wrapText="1"/>
      <protection locked="0"/>
    </xf>
    <xf numFmtId="2" fontId="65" fillId="0" borderId="59" xfId="2" applyNumberFormat="1" applyFont="1" applyBorder="1" applyAlignment="1" applyProtection="1">
      <alignment horizontal="center" vertical="center" wrapText="1"/>
      <protection locked="0"/>
    </xf>
    <xf numFmtId="2" fontId="65" fillId="0" borderId="59" xfId="2" applyNumberFormat="1" applyFont="1" applyBorder="1" applyAlignment="1" applyProtection="1">
      <alignment horizontal="center" vertical="center"/>
      <protection locked="0"/>
    </xf>
    <xf numFmtId="2" fontId="68" fillId="0" borderId="61" xfId="2" applyNumberFormat="1" applyFont="1" applyBorder="1" applyAlignment="1" applyProtection="1">
      <alignment horizontal="center" vertical="center"/>
      <protection locked="0"/>
    </xf>
    <xf numFmtId="2" fontId="45" fillId="0" borderId="61" xfId="2" applyNumberFormat="1" applyFont="1" applyBorder="1" applyAlignment="1" applyProtection="1">
      <alignment horizontal="center" vertical="center"/>
      <protection locked="0"/>
    </xf>
    <xf numFmtId="2" fontId="65" fillId="0" borderId="61" xfId="2" applyNumberFormat="1" applyFont="1" applyBorder="1" applyAlignment="1" applyProtection="1">
      <alignment horizontal="center" vertical="center" wrapText="1"/>
      <protection locked="0"/>
    </xf>
    <xf numFmtId="2" fontId="65" fillId="0" borderId="63" xfId="2" applyNumberFormat="1" applyFont="1" applyBorder="1" applyAlignment="1" applyProtection="1">
      <alignment horizontal="center" vertical="center"/>
      <protection locked="0"/>
    </xf>
    <xf numFmtId="2" fontId="68" fillId="0" borderId="63" xfId="2" applyNumberFormat="1" applyFont="1" applyBorder="1" applyAlignment="1" applyProtection="1">
      <alignment horizontal="center" vertical="center"/>
      <protection locked="0"/>
    </xf>
    <xf numFmtId="2" fontId="65" fillId="0" borderId="64" xfId="2" applyNumberFormat="1" applyFont="1" applyBorder="1" applyAlignment="1" applyProtection="1">
      <alignment horizontal="center" vertical="center" wrapText="1"/>
      <protection locked="0"/>
    </xf>
    <xf numFmtId="2" fontId="67" fillId="0" borderId="59" xfId="2" applyNumberFormat="1" applyFont="1" applyBorder="1" applyAlignment="1" applyProtection="1">
      <alignment horizontal="center" vertical="center" wrapText="1"/>
      <protection locked="0"/>
    </xf>
    <xf numFmtId="2" fontId="69" fillId="0" borderId="61" xfId="2" applyNumberFormat="1" applyFont="1" applyBorder="1" applyAlignment="1" applyProtection="1">
      <alignment horizontal="center" vertical="center"/>
      <protection locked="0"/>
    </xf>
    <xf numFmtId="2" fontId="65" fillId="0" borderId="66" xfId="2" applyNumberFormat="1" applyFont="1" applyBorder="1" applyAlignment="1" applyProtection="1">
      <alignment horizontal="center" vertical="center"/>
      <protection locked="0"/>
    </xf>
    <xf numFmtId="2" fontId="67" fillId="0" borderId="66" xfId="2" applyNumberFormat="1" applyFont="1" applyBorder="1" applyAlignment="1" applyProtection="1">
      <alignment horizontal="center" vertical="center"/>
      <protection locked="0"/>
    </xf>
    <xf numFmtId="0" fontId="45" fillId="0" borderId="0" xfId="2" applyFont="1" applyAlignment="1" applyProtection="1">
      <alignment horizontal="center" vertical="center" wrapText="1"/>
      <protection locked="0"/>
    </xf>
    <xf numFmtId="0" fontId="67" fillId="0" borderId="0" xfId="2" applyFont="1" applyAlignment="1" applyProtection="1">
      <alignment horizontal="center" vertical="center" wrapText="1"/>
      <protection locked="0"/>
    </xf>
    <xf numFmtId="2" fontId="65" fillId="0" borderId="0" xfId="2" applyNumberFormat="1" applyFont="1" applyAlignment="1" applyProtection="1">
      <alignment horizontal="center" vertical="center"/>
      <protection locked="0"/>
    </xf>
    <xf numFmtId="2" fontId="67" fillId="0" borderId="0" xfId="2" applyNumberFormat="1" applyFont="1" applyAlignment="1" applyProtection="1">
      <alignment horizontal="center" vertical="center"/>
      <protection locked="0"/>
    </xf>
    <xf numFmtId="0" fontId="12" fillId="19" borderId="3" xfId="6" applyFont="1" applyFill="1" applyBorder="1" applyAlignment="1">
      <alignment horizontal="center" vertical="center"/>
    </xf>
    <xf numFmtId="14" fontId="12" fillId="19" borderId="3" xfId="6" applyNumberFormat="1" applyFont="1" applyFill="1" applyBorder="1" applyAlignment="1">
      <alignment horizontal="center" vertical="center" wrapText="1"/>
    </xf>
    <xf numFmtId="0" fontId="12" fillId="19" borderId="3" xfId="6" applyFont="1" applyFill="1" applyBorder="1" applyAlignment="1">
      <alignment horizontal="center" vertical="center" wrapText="1"/>
    </xf>
    <xf numFmtId="0" fontId="43" fillId="2" borderId="5" xfId="6" applyFont="1" applyFill="1" applyBorder="1" applyAlignment="1">
      <alignment horizontal="center" vertical="center" wrapText="1"/>
    </xf>
    <xf numFmtId="0" fontId="3" fillId="2" borderId="4" xfId="6" applyFont="1" applyFill="1" applyBorder="1" applyAlignment="1">
      <alignment horizontal="center" vertical="center" wrapText="1"/>
    </xf>
    <xf numFmtId="0" fontId="71" fillId="2" borderId="5" xfId="6" applyFont="1" applyFill="1" applyBorder="1" applyAlignment="1">
      <alignment horizontal="center" vertical="center" wrapText="1"/>
    </xf>
    <xf numFmtId="0" fontId="72" fillId="2" borderId="5" xfId="6" applyFont="1" applyFill="1" applyBorder="1" applyAlignment="1">
      <alignment horizontal="center" vertical="center" wrapText="1"/>
    </xf>
    <xf numFmtId="0" fontId="73" fillId="2" borderId="5" xfId="6" applyFont="1" applyFill="1" applyBorder="1" applyAlignment="1">
      <alignment horizontal="center" vertical="center" wrapText="1"/>
    </xf>
    <xf numFmtId="0" fontId="3" fillId="0" borderId="0" xfId="6" applyFont="1" applyAlignment="1">
      <alignment horizontal="left" vertical="center"/>
    </xf>
    <xf numFmtId="0" fontId="3" fillId="2" borderId="0" xfId="6" applyFont="1" applyFill="1" applyAlignment="1">
      <alignment horizontal="center" vertical="center"/>
    </xf>
    <xf numFmtId="0" fontId="42" fillId="0" borderId="0" xfId="6" applyFont="1" applyAlignment="1">
      <alignment horizontal="center"/>
    </xf>
    <xf numFmtId="2" fontId="74" fillId="0" borderId="61" xfId="11" applyNumberFormat="1" applyFont="1" applyBorder="1" applyAlignment="1" applyProtection="1">
      <alignment horizontal="center" vertical="center" wrapText="1"/>
      <protection locked="0"/>
    </xf>
    <xf numFmtId="0" fontId="4" fillId="2" borderId="34" xfId="6" applyFont="1" applyFill="1" applyBorder="1" applyAlignment="1">
      <alignment horizontal="center" vertical="center" wrapText="1"/>
    </xf>
    <xf numFmtId="2" fontId="65" fillId="0" borderId="68" xfId="2" applyNumberFormat="1" applyFont="1" applyBorder="1" applyAlignment="1" applyProtection="1">
      <alignment horizontal="center" vertical="center" wrapText="1"/>
      <protection locked="0"/>
    </xf>
    <xf numFmtId="2" fontId="68" fillId="0" borderId="69" xfId="2" applyNumberFormat="1" applyFont="1" applyBorder="1" applyAlignment="1" applyProtection="1">
      <alignment horizontal="center" vertical="center"/>
      <protection locked="0"/>
    </xf>
    <xf numFmtId="2" fontId="65" fillId="0" borderId="70" xfId="2" applyNumberFormat="1" applyFont="1" applyBorder="1" applyAlignment="1" applyProtection="1">
      <alignment horizontal="center" vertical="center"/>
      <protection locked="0"/>
    </xf>
    <xf numFmtId="2" fontId="65" fillId="0" borderId="71" xfId="2" applyNumberFormat="1" applyFont="1" applyBorder="1" applyAlignment="1" applyProtection="1">
      <alignment horizontal="center" vertical="center" wrapText="1"/>
      <protection locked="0"/>
    </xf>
    <xf numFmtId="2" fontId="65" fillId="0" borderId="72" xfId="2" applyNumberFormat="1" applyFont="1" applyBorder="1" applyAlignment="1" applyProtection="1">
      <alignment horizontal="center" vertical="center"/>
      <protection locked="0"/>
    </xf>
    <xf numFmtId="0" fontId="11" fillId="3" borderId="67" xfId="2" applyFont="1" applyFill="1" applyBorder="1" applyAlignment="1" applyProtection="1">
      <alignment vertical="center"/>
      <protection locked="0"/>
    </xf>
    <xf numFmtId="1" fontId="5" fillId="3" borderId="0" xfId="2" quotePrefix="1" applyNumberFormat="1" applyFont="1" applyFill="1" applyAlignment="1" applyProtection="1">
      <alignment vertical="center"/>
      <protection locked="0"/>
    </xf>
    <xf numFmtId="0" fontId="43" fillId="3" borderId="0" xfId="6" applyFont="1" applyFill="1" applyAlignment="1">
      <alignment vertical="center"/>
    </xf>
    <xf numFmtId="0" fontId="43" fillId="3" borderId="36" xfId="6" applyFont="1" applyFill="1" applyBorder="1" applyAlignment="1">
      <alignment vertical="center"/>
    </xf>
    <xf numFmtId="1" fontId="5" fillId="0" borderId="0" xfId="2" quotePrefix="1" applyNumberFormat="1" applyFont="1" applyAlignment="1" applyProtection="1">
      <alignment vertical="center"/>
      <protection locked="0"/>
    </xf>
    <xf numFmtId="0" fontId="12" fillId="20" borderId="3" xfId="6" applyFont="1" applyFill="1" applyBorder="1" applyAlignment="1">
      <alignment horizontal="center" vertical="center" wrapText="1"/>
    </xf>
    <xf numFmtId="0" fontId="12" fillId="0" borderId="67" xfId="6" applyFont="1" applyBorder="1" applyAlignment="1">
      <alignment horizontal="center" vertical="center" wrapText="1"/>
    </xf>
    <xf numFmtId="0" fontId="4" fillId="2" borderId="67" xfId="6" applyFont="1" applyFill="1" applyBorder="1" applyAlignment="1">
      <alignment horizontal="center" vertical="center" wrapText="1"/>
    </xf>
    <xf numFmtId="0" fontId="43" fillId="2" borderId="0" xfId="6" applyFont="1" applyFill="1" applyAlignment="1">
      <alignment horizontal="center" vertical="center"/>
    </xf>
    <xf numFmtId="0" fontId="4" fillId="2" borderId="37" xfId="6" applyFont="1" applyFill="1" applyBorder="1" applyAlignment="1">
      <alignment horizontal="center" vertical="center" wrapText="1"/>
    </xf>
    <xf numFmtId="0" fontId="4" fillId="2" borderId="39" xfId="6" applyFont="1" applyFill="1" applyBorder="1" applyAlignment="1">
      <alignment vertical="center" wrapText="1"/>
    </xf>
    <xf numFmtId="0" fontId="43" fillId="2" borderId="0" xfId="6" applyFont="1" applyFill="1" applyAlignment="1">
      <alignment vertical="center" wrapText="1"/>
    </xf>
    <xf numFmtId="0" fontId="3" fillId="2" borderId="1" xfId="6" applyFont="1" applyFill="1" applyBorder="1" applyAlignment="1">
      <alignment vertical="center" wrapText="1"/>
    </xf>
    <xf numFmtId="0" fontId="3" fillId="2" borderId="38" xfId="6" applyFont="1" applyFill="1" applyBorder="1" applyAlignment="1">
      <alignment vertical="center" wrapText="1"/>
    </xf>
    <xf numFmtId="14" fontId="3" fillId="2" borderId="67" xfId="6" quotePrefix="1" applyNumberFormat="1" applyFont="1" applyFill="1" applyBorder="1" applyAlignment="1">
      <alignment horizontal="center" vertical="center"/>
    </xf>
    <xf numFmtId="0" fontId="4" fillId="0" borderId="34" xfId="6" applyFont="1" applyBorder="1" applyAlignment="1">
      <alignment horizontal="center" vertical="center" wrapText="1"/>
    </xf>
    <xf numFmtId="0" fontId="4" fillId="2" borderId="67" xfId="6" applyFont="1" applyFill="1" applyBorder="1" applyAlignment="1">
      <alignment horizontal="center" vertical="center"/>
    </xf>
    <xf numFmtId="0" fontId="4" fillId="0" borderId="67" xfId="6" applyFont="1" applyBorder="1" applyAlignment="1">
      <alignment horizontal="center" vertical="center" wrapText="1"/>
    </xf>
    <xf numFmtId="0" fontId="4" fillId="0" borderId="37" xfId="6" applyFont="1" applyBorder="1" applyAlignment="1">
      <alignment horizontal="center" vertical="center" wrapText="1"/>
    </xf>
    <xf numFmtId="14" fontId="3" fillId="2" borderId="37" xfId="6" quotePrefix="1" applyNumberFormat="1" applyFont="1" applyFill="1" applyBorder="1" applyAlignment="1">
      <alignment horizontal="center" vertical="center"/>
    </xf>
    <xf numFmtId="14" fontId="40" fillId="0" borderId="0" xfId="6" applyNumberFormat="1" applyFont="1" applyAlignment="1">
      <alignment horizontal="left"/>
    </xf>
    <xf numFmtId="0" fontId="75" fillId="0" borderId="0" xfId="0" applyFont="1"/>
    <xf numFmtId="0" fontId="40" fillId="0" borderId="0" xfId="6" applyFont="1" applyAlignment="1">
      <alignment horizontal="left" vertical="center"/>
    </xf>
    <xf numFmtId="0" fontId="40" fillId="2" borderId="0" xfId="6" applyFont="1" applyFill="1" applyAlignment="1">
      <alignment horizontal="center" vertical="center"/>
    </xf>
    <xf numFmtId="0" fontId="11" fillId="0" borderId="0" xfId="2" applyFont="1" applyAlignment="1" applyProtection="1">
      <alignment horizontal="center" vertical="center"/>
      <protection locked="0"/>
    </xf>
    <xf numFmtId="0" fontId="3" fillId="0" borderId="0" xfId="1" applyFont="1"/>
    <xf numFmtId="0" fontId="78" fillId="2" borderId="0" xfId="1" applyFont="1" applyFill="1"/>
    <xf numFmtId="0" fontId="4" fillId="22" borderId="3" xfId="1" applyFont="1" applyFill="1" applyBorder="1" applyAlignment="1">
      <alignment horizontal="center" vertical="center" wrapText="1"/>
    </xf>
    <xf numFmtId="167" fontId="5" fillId="23" borderId="3" xfId="1" applyNumberFormat="1" applyFont="1" applyFill="1" applyBorder="1" applyAlignment="1">
      <alignment horizontal="center" vertical="center" wrapText="1"/>
    </xf>
    <xf numFmtId="14" fontId="3" fillId="2" borderId="5" xfId="1" applyNumberFormat="1" applyFont="1" applyFill="1" applyBorder="1" applyAlignment="1">
      <alignment horizontal="center" vertical="center"/>
    </xf>
    <xf numFmtId="0" fontId="79" fillId="2" borderId="5" xfId="1" applyFont="1" applyFill="1" applyBorder="1" applyAlignment="1">
      <alignment horizontal="center" vertical="center" wrapText="1"/>
    </xf>
    <xf numFmtId="14" fontId="6" fillId="2" borderId="5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14" fontId="6" fillId="2" borderId="4" xfId="1" quotePrefix="1" applyNumberFormat="1" applyFont="1" applyFill="1" applyBorder="1" applyAlignment="1">
      <alignment horizontal="center" vertical="center"/>
    </xf>
    <xf numFmtId="0" fontId="80" fillId="2" borderId="4" xfId="1" applyFont="1" applyFill="1" applyBorder="1" applyAlignment="1">
      <alignment horizontal="center" vertical="center" wrapText="1"/>
    </xf>
    <xf numFmtId="0" fontId="81" fillId="2" borderId="4" xfId="1" applyFont="1" applyFill="1" applyBorder="1" applyAlignment="1">
      <alignment horizontal="center" vertical="center" wrapText="1"/>
    </xf>
    <xf numFmtId="0" fontId="82" fillId="2" borderId="4" xfId="1" applyFont="1" applyFill="1" applyBorder="1" applyAlignment="1">
      <alignment horizontal="center" vertical="center" wrapText="1"/>
    </xf>
    <xf numFmtId="14" fontId="3" fillId="2" borderId="2" xfId="1" applyNumberFormat="1" applyFont="1" applyFill="1" applyBorder="1" applyAlignment="1">
      <alignment horizontal="center" vertical="center"/>
    </xf>
    <xf numFmtId="0" fontId="83" fillId="2" borderId="4" xfId="1" applyFont="1" applyFill="1" applyBorder="1" applyAlignment="1">
      <alignment horizontal="center" vertical="center" wrapText="1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3" fillId="3" borderId="5" xfId="6" applyFont="1" applyFill="1" applyBorder="1" applyAlignment="1">
      <alignment horizontal="center" vertical="center" wrapText="1"/>
    </xf>
    <xf numFmtId="164" fontId="67" fillId="3" borderId="54" xfId="2" applyNumberFormat="1" applyFont="1" applyFill="1" applyBorder="1" applyAlignment="1" applyProtection="1">
      <alignment horizontal="center" vertical="center"/>
      <protection locked="0"/>
    </xf>
    <xf numFmtId="164" fontId="67" fillId="3" borderId="55" xfId="2" applyNumberFormat="1" applyFont="1" applyFill="1" applyBorder="1" applyAlignment="1" applyProtection="1">
      <alignment horizontal="center" vertical="center"/>
      <protection locked="0"/>
    </xf>
    <xf numFmtId="0" fontId="66" fillId="0" borderId="0" xfId="2" applyFont="1" applyAlignment="1" applyProtection="1">
      <alignment horizontal="center" vertical="center"/>
      <protection locked="0"/>
    </xf>
    <xf numFmtId="2" fontId="65" fillId="24" borderId="68" xfId="2" applyNumberFormat="1" applyFont="1" applyFill="1" applyBorder="1" applyAlignment="1" applyProtection="1">
      <alignment horizontal="center" vertical="center" wrapText="1"/>
      <protection locked="0"/>
    </xf>
    <xf numFmtId="2" fontId="68" fillId="24" borderId="69" xfId="2" applyNumberFormat="1" applyFont="1" applyFill="1" applyBorder="1" applyAlignment="1" applyProtection="1">
      <alignment horizontal="center" vertical="center"/>
      <protection locked="0"/>
    </xf>
    <xf numFmtId="2" fontId="86" fillId="0" borderId="63" xfId="2" applyNumberFormat="1" applyFont="1" applyBorder="1" applyAlignment="1" applyProtection="1">
      <alignment horizontal="center" vertical="center"/>
      <protection locked="0"/>
    </xf>
    <xf numFmtId="2" fontId="86" fillId="24" borderId="70" xfId="2" applyNumberFormat="1" applyFont="1" applyFill="1" applyBorder="1" applyAlignment="1" applyProtection="1">
      <alignment horizontal="center" vertical="center"/>
      <protection locked="0"/>
    </xf>
    <xf numFmtId="2" fontId="65" fillId="24" borderId="59" xfId="2" applyNumberFormat="1" applyFont="1" applyFill="1" applyBorder="1" applyAlignment="1" applyProtection="1">
      <alignment horizontal="center" vertical="center" wrapText="1"/>
      <protection locked="0"/>
    </xf>
    <xf numFmtId="0" fontId="40" fillId="3" borderId="34" xfId="2" applyFont="1" applyFill="1" applyBorder="1" applyAlignment="1" applyProtection="1">
      <alignment vertical="center"/>
      <protection locked="0"/>
    </xf>
    <xf numFmtId="0" fontId="40" fillId="3" borderId="35" xfId="2" applyFont="1" applyFill="1" applyBorder="1" applyAlignment="1" applyProtection="1">
      <alignment vertical="center"/>
      <protection locked="0"/>
    </xf>
    <xf numFmtId="0" fontId="58" fillId="3" borderId="35" xfId="2" applyFont="1" applyFill="1" applyBorder="1" applyAlignment="1" applyProtection="1">
      <alignment vertical="center"/>
      <protection locked="0"/>
    </xf>
    <xf numFmtId="2" fontId="87" fillId="0" borderId="61" xfId="2" applyNumberFormat="1" applyFont="1" applyBorder="1" applyAlignment="1" applyProtection="1">
      <alignment horizontal="center" vertical="center"/>
      <protection locked="0"/>
    </xf>
    <xf numFmtId="2" fontId="87" fillId="24" borderId="61" xfId="2" applyNumberFormat="1" applyFont="1" applyFill="1" applyBorder="1" applyAlignment="1" applyProtection="1">
      <alignment horizontal="center" vertical="center"/>
      <protection locked="0"/>
    </xf>
    <xf numFmtId="0" fontId="40" fillId="3" borderId="37" xfId="2" applyFont="1" applyFill="1" applyBorder="1" applyAlignment="1" applyProtection="1">
      <alignment vertical="center"/>
      <protection locked="0"/>
    </xf>
    <xf numFmtId="0" fontId="40" fillId="3" borderId="1" xfId="2" applyFont="1" applyFill="1" applyBorder="1" applyAlignment="1" applyProtection="1">
      <alignment vertical="center"/>
      <protection locked="0"/>
    </xf>
    <xf numFmtId="0" fontId="58" fillId="3" borderId="38" xfId="2" applyFont="1" applyFill="1" applyBorder="1" applyAlignment="1" applyProtection="1">
      <alignment vertical="center"/>
      <protection locked="0"/>
    </xf>
    <xf numFmtId="2" fontId="88" fillId="0" borderId="66" xfId="2" applyNumberFormat="1" applyFont="1" applyBorder="1" applyAlignment="1" applyProtection="1">
      <alignment horizontal="center" vertical="center"/>
      <protection locked="0"/>
    </xf>
    <xf numFmtId="2" fontId="86" fillId="24" borderId="66" xfId="2" applyNumberFormat="1" applyFont="1" applyFill="1" applyBorder="1" applyAlignment="1" applyProtection="1">
      <alignment horizontal="center" vertical="center"/>
      <protection locked="0"/>
    </xf>
    <xf numFmtId="2" fontId="86" fillId="24" borderId="72" xfId="2" applyNumberFormat="1" applyFont="1" applyFill="1" applyBorder="1" applyAlignment="1" applyProtection="1">
      <alignment horizontal="center" vertical="center"/>
      <protection locked="0"/>
    </xf>
    <xf numFmtId="2" fontId="87" fillId="0" borderId="69" xfId="2" applyNumberFormat="1" applyFont="1" applyBorder="1" applyAlignment="1" applyProtection="1">
      <alignment horizontal="center" vertical="center"/>
      <protection locked="0"/>
    </xf>
    <xf numFmtId="2" fontId="86" fillId="0" borderId="70" xfId="2" applyNumberFormat="1" applyFont="1" applyBorder="1" applyAlignment="1" applyProtection="1">
      <alignment horizontal="center" vertical="center"/>
      <protection locked="0"/>
    </xf>
    <xf numFmtId="2" fontId="65" fillId="25" borderId="59" xfId="2" applyNumberFormat="1" applyFont="1" applyFill="1" applyBorder="1" applyAlignment="1" applyProtection="1">
      <alignment horizontal="center" vertical="center" wrapText="1"/>
      <protection locked="0"/>
    </xf>
    <xf numFmtId="0" fontId="40" fillId="3" borderId="39" xfId="2" applyFont="1" applyFill="1" applyBorder="1" applyAlignment="1" applyProtection="1">
      <alignment vertical="center"/>
      <protection locked="0"/>
    </xf>
    <xf numFmtId="2" fontId="87" fillId="25" borderId="61" xfId="2" applyNumberFormat="1" applyFont="1" applyFill="1" applyBorder="1" applyAlignment="1" applyProtection="1">
      <alignment horizontal="center" vertical="center"/>
      <protection locked="0"/>
    </xf>
    <xf numFmtId="0" fontId="40" fillId="3" borderId="38" xfId="2" applyFont="1" applyFill="1" applyBorder="1" applyAlignment="1" applyProtection="1">
      <alignment vertical="center"/>
      <protection locked="0"/>
    </xf>
    <xf numFmtId="2" fontId="88" fillId="25" borderId="66" xfId="2" applyNumberFormat="1" applyFont="1" applyFill="1" applyBorder="1" applyAlignment="1" applyProtection="1">
      <alignment horizontal="center" vertical="center"/>
      <protection locked="0"/>
    </xf>
    <xf numFmtId="2" fontId="86" fillId="0" borderId="72" xfId="2" applyNumberFormat="1" applyFont="1" applyBorder="1" applyAlignment="1" applyProtection="1">
      <alignment horizontal="center" vertical="center"/>
      <protection locked="0"/>
    </xf>
    <xf numFmtId="0" fontId="65" fillId="0" borderId="0" xfId="2" applyFont="1" applyAlignment="1" applyProtection="1">
      <alignment horizontal="center" vertical="center" wrapText="1"/>
      <protection locked="0"/>
    </xf>
    <xf numFmtId="2" fontId="68" fillId="0" borderId="0" xfId="2" applyNumberFormat="1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49" fillId="0" borderId="0" xfId="2" applyFont="1" applyAlignment="1" applyProtection="1">
      <alignment horizontal="center" vertical="center"/>
      <protection locked="0"/>
    </xf>
    <xf numFmtId="0" fontId="84" fillId="0" borderId="0" xfId="2" applyFont="1" applyAlignment="1" applyProtection="1">
      <alignment horizontal="center" vertical="top"/>
      <protection locked="0"/>
    </xf>
    <xf numFmtId="0" fontId="85" fillId="0" borderId="0" xfId="2" applyFont="1" applyAlignment="1" applyProtection="1">
      <alignment horizontal="center" vertical="center"/>
      <protection locked="0"/>
    </xf>
    <xf numFmtId="0" fontId="65" fillId="3" borderId="53" xfId="2" applyFont="1" applyFill="1" applyBorder="1" applyAlignment="1" applyProtection="1">
      <alignment horizontal="center" vertical="center" wrapText="1"/>
      <protection locked="0"/>
    </xf>
    <xf numFmtId="0" fontId="65" fillId="3" borderId="56" xfId="2" applyFont="1" applyFill="1" applyBorder="1" applyAlignment="1" applyProtection="1">
      <alignment horizontal="center" vertical="center" wrapText="1"/>
      <protection locked="0"/>
    </xf>
    <xf numFmtId="0" fontId="65" fillId="3" borderId="54" xfId="2" applyFont="1" applyFill="1" applyBorder="1" applyAlignment="1" applyProtection="1">
      <alignment horizontal="center" vertical="center" wrapText="1"/>
      <protection locked="0"/>
    </xf>
    <xf numFmtId="0" fontId="65" fillId="3" borderId="3" xfId="2" applyFont="1" applyFill="1" applyBorder="1" applyAlignment="1" applyProtection="1">
      <alignment horizontal="center" vertical="center" wrapText="1"/>
      <protection locked="0"/>
    </xf>
    <xf numFmtId="0" fontId="45" fillId="0" borderId="58" xfId="2" applyFont="1" applyBorder="1" applyAlignment="1" applyProtection="1">
      <alignment horizontal="center" vertical="center" wrapText="1"/>
      <protection locked="0"/>
    </xf>
    <xf numFmtId="0" fontId="45" fillId="0" borderId="60" xfId="2" applyFont="1" applyBorder="1" applyAlignment="1" applyProtection="1">
      <alignment horizontal="center" vertical="center" wrapText="1"/>
      <protection locked="0"/>
    </xf>
    <xf numFmtId="0" fontId="45" fillId="0" borderId="62" xfId="2" applyFont="1" applyBorder="1" applyAlignment="1" applyProtection="1">
      <alignment horizontal="center" vertical="center" wrapText="1"/>
      <protection locked="0"/>
    </xf>
    <xf numFmtId="0" fontId="67" fillId="0" borderId="59" xfId="2" applyFont="1" applyBorder="1" applyAlignment="1" applyProtection="1">
      <alignment horizontal="center" vertical="center" wrapText="1"/>
      <protection locked="0"/>
    </xf>
    <xf numFmtId="0" fontId="67" fillId="0" borderId="61" xfId="2" applyFont="1" applyBorder="1" applyAlignment="1" applyProtection="1">
      <alignment horizontal="center" vertical="center" wrapText="1"/>
      <protection locked="0"/>
    </xf>
    <xf numFmtId="0" fontId="67" fillId="0" borderId="63" xfId="2" applyFont="1" applyBorder="1" applyAlignment="1" applyProtection="1">
      <alignment horizontal="center" vertical="center" wrapText="1"/>
      <protection locked="0"/>
    </xf>
    <xf numFmtId="0" fontId="45" fillId="0" borderId="65" xfId="2" applyFont="1" applyBorder="1" applyAlignment="1" applyProtection="1">
      <alignment horizontal="center" vertical="center" wrapText="1"/>
      <protection locked="0"/>
    </xf>
    <xf numFmtId="0" fontId="67" fillId="0" borderId="66" xfId="2" applyFont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7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76" fillId="2" borderId="1" xfId="0" applyFont="1" applyFill="1" applyBorder="1" applyAlignment="1">
      <alignment horizontal="center"/>
    </xf>
    <xf numFmtId="0" fontId="77" fillId="2" borderId="1" xfId="0" applyFont="1" applyFill="1" applyBorder="1" applyAlignment="1">
      <alignment horizontal="center"/>
    </xf>
    <xf numFmtId="0" fontId="76" fillId="3" borderId="1" xfId="0" applyFont="1" applyFill="1" applyBorder="1" applyAlignment="1">
      <alignment horizontal="center"/>
    </xf>
    <xf numFmtId="14" fontId="4" fillId="21" borderId="2" xfId="1" applyNumberFormat="1" applyFont="1" applyFill="1" applyBorder="1" applyAlignment="1">
      <alignment horizontal="center" vertical="center" wrapText="1"/>
    </xf>
    <xf numFmtId="14" fontId="4" fillId="21" borderId="4" xfId="1" applyNumberFormat="1" applyFont="1" applyFill="1" applyBorder="1" applyAlignment="1">
      <alignment horizontal="center" vertical="center" wrapText="1"/>
    </xf>
    <xf numFmtId="0" fontId="4" fillId="21" borderId="2" xfId="1" applyFont="1" applyFill="1" applyBorder="1" applyAlignment="1">
      <alignment horizontal="center" vertical="center" wrapText="1"/>
    </xf>
    <xf numFmtId="0" fontId="4" fillId="21" borderId="4" xfId="1" applyFont="1" applyFill="1" applyBorder="1" applyAlignment="1">
      <alignment horizontal="center" vertical="center" wrapText="1"/>
    </xf>
    <xf numFmtId="0" fontId="30" fillId="0" borderId="42" xfId="10" applyFont="1" applyBorder="1" applyAlignment="1">
      <alignment horizontal="center" vertical="center" wrapText="1"/>
    </xf>
    <xf numFmtId="0" fontId="23" fillId="0" borderId="43" xfId="10" applyFont="1" applyBorder="1"/>
    <xf numFmtId="0" fontId="23" fillId="0" borderId="44" xfId="10" applyFont="1" applyBorder="1"/>
    <xf numFmtId="0" fontId="30" fillId="0" borderId="0" xfId="10" applyFont="1" applyAlignment="1">
      <alignment horizontal="center"/>
    </xf>
    <xf numFmtId="0" fontId="47" fillId="0" borderId="0" xfId="10"/>
    <xf numFmtId="0" fontId="16" fillId="0" borderId="0" xfId="10" applyFont="1" applyAlignment="1">
      <alignment horizontal="center" wrapText="1"/>
    </xf>
    <xf numFmtId="14" fontId="30" fillId="0" borderId="0" xfId="10" applyNumberFormat="1" applyFont="1" applyAlignment="1">
      <alignment horizontal="center"/>
    </xf>
    <xf numFmtId="0" fontId="49" fillId="0" borderId="0" xfId="10" applyFont="1" applyAlignment="1">
      <alignment horizontal="center" wrapText="1"/>
    </xf>
    <xf numFmtId="0" fontId="4" fillId="0" borderId="45" xfId="10" applyFont="1" applyBorder="1" applyAlignment="1">
      <alignment horizontal="center" vertical="center" wrapText="1"/>
    </xf>
    <xf numFmtId="0" fontId="4" fillId="0" borderId="46" xfId="10" applyFont="1" applyBorder="1" applyAlignment="1">
      <alignment horizontal="center" vertical="center" wrapText="1"/>
    </xf>
    <xf numFmtId="0" fontId="4" fillId="0" borderId="47" xfId="10" applyFont="1" applyBorder="1" applyAlignment="1">
      <alignment horizontal="center" vertical="center" wrapText="1"/>
    </xf>
    <xf numFmtId="0" fontId="51" fillId="0" borderId="48" xfId="10" applyFont="1" applyBorder="1" applyAlignment="1">
      <alignment horizontal="center" vertical="center" wrapText="1"/>
    </xf>
    <xf numFmtId="0" fontId="51" fillId="0" borderId="0" xfId="10" applyFont="1" applyAlignment="1">
      <alignment horizontal="center" vertical="center" wrapText="1"/>
    </xf>
    <xf numFmtId="0" fontId="51" fillId="0" borderId="49" xfId="10" applyFont="1" applyBorder="1" applyAlignment="1">
      <alignment horizontal="center" vertical="center" wrapText="1"/>
    </xf>
    <xf numFmtId="0" fontId="3" fillId="0" borderId="50" xfId="10" applyFont="1" applyBorder="1" applyAlignment="1">
      <alignment horizontal="center" vertical="center" wrapText="1"/>
    </xf>
    <xf numFmtId="0" fontId="3" fillId="0" borderId="51" xfId="10" applyFont="1" applyBorder="1" applyAlignment="1">
      <alignment horizontal="center" vertical="center" wrapText="1"/>
    </xf>
    <xf numFmtId="0" fontId="3" fillId="0" borderId="52" xfId="10" applyFont="1" applyBorder="1" applyAlignment="1">
      <alignment horizontal="center" vertical="center" wrapText="1"/>
    </xf>
    <xf numFmtId="0" fontId="40" fillId="0" borderId="48" xfId="10" applyFont="1" applyBorder="1" applyAlignment="1">
      <alignment horizontal="center" vertical="center" wrapText="1"/>
    </xf>
    <xf numFmtId="0" fontId="40" fillId="0" borderId="0" xfId="10" applyFont="1" applyAlignment="1">
      <alignment horizontal="center" vertical="center" wrapText="1"/>
    </xf>
    <xf numFmtId="0" fontId="40" fillId="0" borderId="49" xfId="10" applyFont="1" applyBorder="1" applyAlignment="1">
      <alignment horizontal="center" vertical="center" wrapText="1"/>
    </xf>
    <xf numFmtId="0" fontId="30" fillId="0" borderId="43" xfId="10" applyFont="1" applyBorder="1" applyAlignment="1">
      <alignment horizontal="center" vertical="center" wrapText="1"/>
    </xf>
    <xf numFmtId="0" fontId="41" fillId="0" borderId="0" xfId="6" applyFont="1" applyAlignment="1">
      <alignment horizontal="center"/>
    </xf>
    <xf numFmtId="0" fontId="1" fillId="0" borderId="0" xfId="6" applyFont="1" applyAlignment="1">
      <alignment horizontal="center" vertical="center" wrapText="1"/>
    </xf>
    <xf numFmtId="14" fontId="6" fillId="0" borderId="0" xfId="6" applyNumberFormat="1" applyFont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4" fillId="2" borderId="2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4" fillId="2" borderId="4" xfId="6" applyFont="1" applyFill="1" applyBorder="1" applyAlignment="1">
      <alignment horizontal="center" vertical="center" wrapText="1"/>
    </xf>
    <xf numFmtId="0" fontId="4" fillId="2" borderId="39" xfId="6" applyFont="1" applyFill="1" applyBorder="1" applyAlignment="1">
      <alignment horizontal="center" vertical="center" wrapText="1"/>
    </xf>
    <xf numFmtId="0" fontId="4" fillId="2" borderId="35" xfId="6" applyFont="1" applyFill="1" applyBorder="1" applyAlignment="1">
      <alignment horizontal="center" vertical="center" wrapText="1"/>
    </xf>
    <xf numFmtId="0" fontId="43" fillId="2" borderId="0" xfId="6" applyFont="1" applyFill="1" applyAlignment="1">
      <alignment horizontal="center" vertical="center" wrapText="1"/>
    </xf>
    <xf numFmtId="0" fontId="43" fillId="2" borderId="36" xfId="6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3" fillId="2" borderId="38" xfId="6" applyFont="1" applyFill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 wrapText="1"/>
    </xf>
    <xf numFmtId="0" fontId="4" fillId="2" borderId="34" xfId="6" applyFont="1" applyFill="1" applyBorder="1" applyAlignment="1">
      <alignment horizontal="center" vertical="center" wrapText="1"/>
    </xf>
    <xf numFmtId="0" fontId="43" fillId="2" borderId="67" xfId="6" applyFont="1" applyFill="1" applyBorder="1" applyAlignment="1">
      <alignment horizontal="center" vertical="center" wrapText="1"/>
    </xf>
    <xf numFmtId="0" fontId="3" fillId="2" borderId="37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/>
    </xf>
    <xf numFmtId="0" fontId="3" fillId="2" borderId="4" xfId="6" applyFont="1" applyFill="1" applyBorder="1" applyAlignment="1">
      <alignment horizontal="center" vertical="center"/>
    </xf>
    <xf numFmtId="0" fontId="3" fillId="2" borderId="2" xfId="6" applyFont="1" applyFill="1" applyBorder="1" applyAlignment="1">
      <alignment horizontal="center" vertical="center"/>
    </xf>
    <xf numFmtId="0" fontId="6" fillId="0" borderId="0" xfId="6" applyFont="1" applyAlignment="1">
      <alignment horizontal="center"/>
    </xf>
    <xf numFmtId="0" fontId="1" fillId="0" borderId="0" xfId="6" applyFont="1" applyAlignment="1">
      <alignment horizontal="center" wrapText="1"/>
    </xf>
    <xf numFmtId="0" fontId="70" fillId="3" borderId="0" xfId="6" applyFont="1" applyFill="1" applyAlignment="1">
      <alignment horizontal="center" vertical="center"/>
    </xf>
    <xf numFmtId="14" fontId="3" fillId="2" borderId="5" xfId="6" quotePrefix="1" applyNumberFormat="1" applyFont="1" applyFill="1" applyBorder="1" applyAlignment="1">
      <alignment horizontal="center" vertical="top"/>
    </xf>
    <xf numFmtId="14" fontId="3" fillId="2" borderId="4" xfId="6" quotePrefix="1" applyNumberFormat="1" applyFont="1" applyFill="1" applyBorder="1" applyAlignment="1">
      <alignment horizontal="center" vertical="top"/>
    </xf>
    <xf numFmtId="0" fontId="40" fillId="2" borderId="2" xfId="6" applyFont="1" applyFill="1" applyBorder="1" applyAlignment="1">
      <alignment horizontal="center" vertical="center" wrapText="1"/>
    </xf>
    <xf numFmtId="0" fontId="40" fillId="2" borderId="5" xfId="6" applyFont="1" applyFill="1" applyBorder="1" applyAlignment="1">
      <alignment horizontal="center" vertical="center" wrapText="1"/>
    </xf>
    <xf numFmtId="0" fontId="40" fillId="2" borderId="4" xfId="6" applyFont="1" applyFill="1" applyBorder="1" applyAlignment="1">
      <alignment horizontal="center" vertical="center" wrapText="1"/>
    </xf>
    <xf numFmtId="0" fontId="40" fillId="0" borderId="2" xfId="6" applyFont="1" applyBorder="1" applyAlignment="1">
      <alignment horizontal="center" vertical="center" wrapText="1"/>
    </xf>
    <xf numFmtId="0" fontId="40" fillId="0" borderId="5" xfId="6" applyFont="1" applyBorder="1" applyAlignment="1">
      <alignment horizontal="center" vertical="center" wrapText="1"/>
    </xf>
    <xf numFmtId="0" fontId="40" fillId="0" borderId="4" xfId="6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4" fillId="0" borderId="0" xfId="3"/>
    <xf numFmtId="0" fontId="16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top"/>
    </xf>
    <xf numFmtId="0" fontId="18" fillId="0" borderId="0" xfId="3" applyFont="1" applyAlignment="1">
      <alignment horizontal="center" vertical="center"/>
    </xf>
    <xf numFmtId="0" fontId="22" fillId="4" borderId="6" xfId="3" applyFont="1" applyFill="1" applyBorder="1" applyAlignment="1">
      <alignment horizontal="center" vertical="center" wrapText="1"/>
    </xf>
    <xf numFmtId="0" fontId="23" fillId="0" borderId="9" xfId="3" applyFont="1" applyBorder="1"/>
    <xf numFmtId="0" fontId="22" fillId="4" borderId="7" xfId="3" applyFont="1" applyFill="1" applyBorder="1" applyAlignment="1">
      <alignment horizontal="center" vertical="center" wrapText="1"/>
    </xf>
    <xf numFmtId="0" fontId="23" fillId="0" borderId="10" xfId="3" applyFont="1" applyBorder="1"/>
    <xf numFmtId="0" fontId="24" fillId="0" borderId="25" xfId="3" applyFont="1" applyBorder="1" applyAlignment="1">
      <alignment horizontal="center" vertical="center" wrapText="1"/>
    </xf>
    <xf numFmtId="0" fontId="24" fillId="0" borderId="9" xfId="3" applyFont="1" applyBorder="1" applyAlignment="1">
      <alignment horizontal="center" vertical="center" wrapText="1"/>
    </xf>
    <xf numFmtId="0" fontId="23" fillId="0" borderId="21" xfId="3" applyFont="1" applyBorder="1"/>
    <xf numFmtId="0" fontId="22" fillId="0" borderId="18" xfId="3" applyFont="1" applyBorder="1" applyAlignment="1">
      <alignment horizontal="center" vertical="center" wrapText="1"/>
    </xf>
    <xf numFmtId="0" fontId="22" fillId="0" borderId="10" xfId="3" applyFont="1" applyBorder="1" applyAlignment="1">
      <alignment horizontal="center" vertical="center" wrapText="1"/>
    </xf>
    <xf numFmtId="0" fontId="23" fillId="0" borderId="22" xfId="3" applyFont="1" applyBorder="1"/>
    <xf numFmtId="0" fontId="23" fillId="0" borderId="16" xfId="3" applyFont="1" applyBorder="1"/>
    <xf numFmtId="0" fontId="24" fillId="0" borderId="6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31" fillId="0" borderId="3" xfId="3" applyFont="1" applyBorder="1" applyAlignment="1">
      <alignment horizontal="left"/>
    </xf>
    <xf numFmtId="0" fontId="32" fillId="0" borderId="3" xfId="3" applyFont="1" applyBorder="1"/>
    <xf numFmtId="49" fontId="33" fillId="12" borderId="26" xfId="3" applyNumberFormat="1" applyFont="1" applyFill="1" applyBorder="1" applyAlignment="1">
      <alignment horizontal="center" vertical="top" shrinkToFit="1" readingOrder="1"/>
    </xf>
    <xf numFmtId="0" fontId="23" fillId="0" borderId="27" xfId="3" applyFont="1" applyBorder="1"/>
    <xf numFmtId="49" fontId="35" fillId="12" borderId="29" xfId="3" applyNumberFormat="1" applyFont="1" applyFill="1" applyBorder="1" applyAlignment="1">
      <alignment horizontal="left" vertical="top" wrapText="1" readingOrder="1"/>
    </xf>
    <xf numFmtId="0" fontId="23" fillId="0" borderId="30" xfId="3" applyFont="1" applyBorder="1"/>
    <xf numFmtId="0" fontId="30" fillId="0" borderId="0" xfId="3" applyFont="1" applyAlignment="1">
      <alignment horizontal="center" vertical="top" wrapText="1"/>
    </xf>
    <xf numFmtId="0" fontId="14" fillId="0" borderId="3" xfId="3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38" fillId="0" borderId="3" xfId="4" applyBorder="1" applyAlignment="1">
      <alignment horizontal="center"/>
    </xf>
    <xf numFmtId="0" fontId="9" fillId="0" borderId="31" xfId="3" applyFont="1" applyBorder="1" applyAlignment="1">
      <alignment horizontal="center"/>
    </xf>
    <xf numFmtId="0" fontId="9" fillId="0" borderId="32" xfId="3" applyFont="1" applyBorder="1" applyAlignment="1">
      <alignment horizontal="center"/>
    </xf>
    <xf numFmtId="0" fontId="9" fillId="0" borderId="33" xfId="3" applyFont="1" applyBorder="1" applyAlignment="1">
      <alignment horizontal="center"/>
    </xf>
    <xf numFmtId="0" fontId="9" fillId="0" borderId="3" xfId="3" applyFont="1" applyBorder="1" applyAlignment="1">
      <alignment horizontal="center"/>
    </xf>
    <xf numFmtId="0" fontId="5" fillId="0" borderId="0" xfId="2" applyFont="1" applyAlignment="1" applyProtection="1">
      <alignment horizontal="center" vertical="top"/>
      <protection locked="0"/>
    </xf>
    <xf numFmtId="0" fontId="12" fillId="0" borderId="0" xfId="2" applyFont="1" applyAlignment="1" applyProtection="1">
      <alignment horizontal="center" vertical="center"/>
      <protection locked="0"/>
    </xf>
  </cellXfs>
  <cellStyles count="12">
    <cellStyle name="Hyperlink" xfId="11" builtinId="8"/>
    <cellStyle name="Hyperlink 2" xfId="4" xr:uid="{DD14FF0E-4A94-45AA-9649-B6006C343A4A}"/>
    <cellStyle name="Normal" xfId="0" builtinId="0"/>
    <cellStyle name="Normal 2" xfId="1" xr:uid="{E35C8D36-864C-4A20-B1D2-56B4188A1BCD}"/>
    <cellStyle name="Normal 2 2" xfId="5" xr:uid="{E58C2F4B-E148-4FEB-BBC1-377A4F396BB0}"/>
    <cellStyle name="Normal 2 2 2" xfId="7" xr:uid="{D2CAEFDE-A59F-472E-A032-F16B3970B44A}"/>
    <cellStyle name="Normal 3" xfId="3" xr:uid="{42D84B33-725E-443D-B285-EFBEA18CAB83}"/>
    <cellStyle name="Normal 4" xfId="8" xr:uid="{7ADD80D5-A3EF-4D9F-8170-7B52413DA799}"/>
    <cellStyle name="Normal 4 2" xfId="2" xr:uid="{C6DFA31C-7712-41D7-8080-F96A0B435E91}"/>
    <cellStyle name="Normal 5" xfId="6" xr:uid="{B04871AC-2A84-42A5-9BA9-8DEC03B8A1E0}"/>
    <cellStyle name="Normal 6" xfId="9" xr:uid="{AD45689C-2B3D-4033-87C1-E8C7035C87C8}"/>
    <cellStyle name="Normal 7" xfId="10" xr:uid="{48220EE0-1C77-410E-B5BA-EC31FBFA13CB}"/>
  </cellStyles>
  <dxfs count="2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922902C7-8CCF-4350-9405-2957ED16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A25FBDE2-4458-49BB-A7F0-D94F0358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7C9D01A8-59C3-4284-9E37-AA4FF3AD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4157DD58-297C-456E-8A5A-D1081AF5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28A32C62-5076-4168-9209-96D673CB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F5F5AFF2-334B-4F13-9446-508B8770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8" name="Picture 1" descr="https://mail.google.com/mail/u/1/images/cleardot.gif">
          <a:extLst>
            <a:ext uri="{FF2B5EF4-FFF2-40B4-BE49-F238E27FC236}">
              <a16:creationId xmlns:a16="http://schemas.microsoft.com/office/drawing/2014/main" id="{7A9E3ADA-EC00-4DF9-AA23-4A5A79E1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9" name="Picture 2" descr="https://mail.google.com/mail/u/1/images/cleardot.gif">
          <a:extLst>
            <a:ext uri="{FF2B5EF4-FFF2-40B4-BE49-F238E27FC236}">
              <a16:creationId xmlns:a16="http://schemas.microsoft.com/office/drawing/2014/main" id="{74F88A47-511F-42CB-A3E2-EE33A88E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0" name="Picture 3" descr="https://mail.google.com/mail/u/1/images/cleardot.gif">
          <a:extLst>
            <a:ext uri="{FF2B5EF4-FFF2-40B4-BE49-F238E27FC236}">
              <a16:creationId xmlns:a16="http://schemas.microsoft.com/office/drawing/2014/main" id="{8A4B32F7-8C1B-4D7F-978F-27502DFA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AE7D793A-7F6F-4847-A71D-1D79623F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90A24E99-170A-4515-B1D0-E6100C51E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0A5A7395-9837-4497-996C-F189960A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BBCF24D2-DC25-44F6-AEE0-B4885F50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E1512911-849F-427B-A5D2-F1E3CB36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2B359576-6F12-46EF-A662-4802663D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BA41BDE6-3E62-4E99-9480-FD06861A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563A95E8-FE16-4AEF-8411-11ABBC44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65038876-F074-4FCB-9E1A-2FB7BD2B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8B22F000-F8A9-4284-9364-627F07E7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45326683-9E7D-4B36-A961-1DCE41C8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B9030F49-3BE3-459F-9A79-877FCDD7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1E9CE9F0-D794-4E56-8539-584A1E1E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B0D8CFC3-C888-4F7F-8D82-9321F190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07C53979-4B97-4C05-8EE1-07B198C0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FE546AC2-525A-4890-9720-22158ADD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314800E5-8AA1-4B1E-8059-8C0FFD11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8CDF5EED-3DEE-497F-B5CC-DB09046D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9" name="Picture 28" descr="https://mail.google.com/mail/u/1/images/cleardot.gif">
          <a:extLst>
            <a:ext uri="{FF2B5EF4-FFF2-40B4-BE49-F238E27FC236}">
              <a16:creationId xmlns:a16="http://schemas.microsoft.com/office/drawing/2014/main" id="{C7385705-44DE-4D0B-BECA-FBD7CAB8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0" name="Picture 29" descr="https://mail.google.com/mail/u/1/images/cleardot.gif">
          <a:extLst>
            <a:ext uri="{FF2B5EF4-FFF2-40B4-BE49-F238E27FC236}">
              <a16:creationId xmlns:a16="http://schemas.microsoft.com/office/drawing/2014/main" id="{EAFF6AB0-69A4-4BCC-AEFF-2652644B4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1" name="Picture 30" descr="https://mail.google.com/mail/u/1/images/cleardot.gif">
          <a:extLst>
            <a:ext uri="{FF2B5EF4-FFF2-40B4-BE49-F238E27FC236}">
              <a16:creationId xmlns:a16="http://schemas.microsoft.com/office/drawing/2014/main" id="{50D2EEBA-0FE2-4946-BAA2-02CA6269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2" name="Picture 31" descr="https://mail.google.com/mail/u/1/images/cleardot.gif">
          <a:extLst>
            <a:ext uri="{FF2B5EF4-FFF2-40B4-BE49-F238E27FC236}">
              <a16:creationId xmlns:a16="http://schemas.microsoft.com/office/drawing/2014/main" id="{9B7EE553-52F9-4DC7-96F6-159FB1D6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3" name="Picture 32" descr="https://mail.google.com/mail/u/1/images/cleardot.gif">
          <a:extLst>
            <a:ext uri="{FF2B5EF4-FFF2-40B4-BE49-F238E27FC236}">
              <a16:creationId xmlns:a16="http://schemas.microsoft.com/office/drawing/2014/main" id="{A8602596-D061-4DDD-B789-D4DCBD00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4" name="Picture 33" descr="https://mail.google.com/mail/u/1/images/cleardot.gif">
          <a:extLst>
            <a:ext uri="{FF2B5EF4-FFF2-40B4-BE49-F238E27FC236}">
              <a16:creationId xmlns:a16="http://schemas.microsoft.com/office/drawing/2014/main" id="{6B657584-422B-42E0-A1F8-1C737DFE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5" name="Picture 34" descr="https://mail.google.com/mail/u/1/images/cleardot.gif">
          <a:extLst>
            <a:ext uri="{FF2B5EF4-FFF2-40B4-BE49-F238E27FC236}">
              <a16:creationId xmlns:a16="http://schemas.microsoft.com/office/drawing/2014/main" id="{7CCFEDC6-F646-46EE-9366-0162EEF4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6" name="Picture 35" descr="https://mail.google.com/mail/u/1/images/cleardot.gif">
          <a:extLst>
            <a:ext uri="{FF2B5EF4-FFF2-40B4-BE49-F238E27FC236}">
              <a16:creationId xmlns:a16="http://schemas.microsoft.com/office/drawing/2014/main" id="{7DE24644-47A3-4FA6-AF6C-18F0C1AB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7" name="Picture 36" descr="https://mail.google.com/mail/u/1/images/cleardot.gif">
          <a:extLst>
            <a:ext uri="{FF2B5EF4-FFF2-40B4-BE49-F238E27FC236}">
              <a16:creationId xmlns:a16="http://schemas.microsoft.com/office/drawing/2014/main" id="{88ED9EBF-7FD1-43C7-9384-2BD9C576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8" name="Picture 37" descr="https://mail.google.com/mail/u/1/images/cleardot.gif">
          <a:extLst>
            <a:ext uri="{FF2B5EF4-FFF2-40B4-BE49-F238E27FC236}">
              <a16:creationId xmlns:a16="http://schemas.microsoft.com/office/drawing/2014/main" id="{BD0C45C8-D022-4822-8586-26E1C4F1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9" name="Picture 38" descr="https://mail.google.com/mail/u/1/images/cleardot.gif">
          <a:extLst>
            <a:ext uri="{FF2B5EF4-FFF2-40B4-BE49-F238E27FC236}">
              <a16:creationId xmlns:a16="http://schemas.microsoft.com/office/drawing/2014/main" id="{6C907820-A76D-4B64-9C77-634BD2E9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0" name="Picture 39" descr="https://mail.google.com/mail/u/1/images/cleardot.gif">
          <a:extLst>
            <a:ext uri="{FF2B5EF4-FFF2-40B4-BE49-F238E27FC236}">
              <a16:creationId xmlns:a16="http://schemas.microsoft.com/office/drawing/2014/main" id="{EE38A051-214A-4BCA-B1EF-12341197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1" name="Picture 40" descr="https://mail.google.com/mail/u/1/images/cleardot.gif">
          <a:extLst>
            <a:ext uri="{FF2B5EF4-FFF2-40B4-BE49-F238E27FC236}">
              <a16:creationId xmlns:a16="http://schemas.microsoft.com/office/drawing/2014/main" id="{0E50F789-9089-485A-9FE7-E61E69AC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2" name="Picture 41" descr="https://mail.google.com/mail/u/1/images/cleardot.gif">
          <a:extLst>
            <a:ext uri="{FF2B5EF4-FFF2-40B4-BE49-F238E27FC236}">
              <a16:creationId xmlns:a16="http://schemas.microsoft.com/office/drawing/2014/main" id="{4D700754-81B0-44EF-B85E-0F699176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3" name="Picture 42" descr="https://mail.google.com/mail/u/1/images/cleardot.gif">
          <a:extLst>
            <a:ext uri="{FF2B5EF4-FFF2-40B4-BE49-F238E27FC236}">
              <a16:creationId xmlns:a16="http://schemas.microsoft.com/office/drawing/2014/main" id="{32ACF7F1-D3ED-483F-9A69-F8B69A91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4" name="Picture 43" descr="https://mail.google.com/mail/u/1/images/cleardot.gif">
          <a:extLst>
            <a:ext uri="{FF2B5EF4-FFF2-40B4-BE49-F238E27FC236}">
              <a16:creationId xmlns:a16="http://schemas.microsoft.com/office/drawing/2014/main" id="{B137F73A-A48E-4FE3-A366-8027B1EA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5" name="Picture 44" descr="https://mail.google.com/mail/u/1/images/cleardot.gif">
          <a:extLst>
            <a:ext uri="{FF2B5EF4-FFF2-40B4-BE49-F238E27FC236}">
              <a16:creationId xmlns:a16="http://schemas.microsoft.com/office/drawing/2014/main" id="{3611FF71-DE88-4341-9466-E70A1E69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6" name="Picture 45" descr="https://mail.google.com/mail/u/1/images/cleardot.gif">
          <a:extLst>
            <a:ext uri="{FF2B5EF4-FFF2-40B4-BE49-F238E27FC236}">
              <a16:creationId xmlns:a16="http://schemas.microsoft.com/office/drawing/2014/main" id="{72099A59-9750-4002-AEEE-0411BFA68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7" name="Picture 46" descr="https://mail.google.com/mail/u/1/images/cleardot.gif">
          <a:extLst>
            <a:ext uri="{FF2B5EF4-FFF2-40B4-BE49-F238E27FC236}">
              <a16:creationId xmlns:a16="http://schemas.microsoft.com/office/drawing/2014/main" id="{8A2E2D9C-DA02-4CE4-8133-905E1C241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8" name="Picture 47" descr="https://mail.google.com/mail/u/1/images/cleardot.gif">
          <a:extLst>
            <a:ext uri="{FF2B5EF4-FFF2-40B4-BE49-F238E27FC236}">
              <a16:creationId xmlns:a16="http://schemas.microsoft.com/office/drawing/2014/main" id="{099FB497-A52E-412E-83D5-9FDFE288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9" name="Picture 48" descr="https://mail.google.com/mail/u/1/images/cleardot.gif">
          <a:extLst>
            <a:ext uri="{FF2B5EF4-FFF2-40B4-BE49-F238E27FC236}">
              <a16:creationId xmlns:a16="http://schemas.microsoft.com/office/drawing/2014/main" id="{C3853E34-26DE-4C32-8CC5-C47F8348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0" name="Picture 49" descr="https://mail.google.com/mail/u/1/images/cleardot.gif">
          <a:extLst>
            <a:ext uri="{FF2B5EF4-FFF2-40B4-BE49-F238E27FC236}">
              <a16:creationId xmlns:a16="http://schemas.microsoft.com/office/drawing/2014/main" id="{57E16752-656D-4598-A1B2-587B2F7DB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1" name="Picture 50" descr="https://mail.google.com/mail/u/1/images/cleardot.gif">
          <a:extLst>
            <a:ext uri="{FF2B5EF4-FFF2-40B4-BE49-F238E27FC236}">
              <a16:creationId xmlns:a16="http://schemas.microsoft.com/office/drawing/2014/main" id="{FD73A4EC-ECD8-4449-BE19-F9DC5C3A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2" name="Picture 51" descr="https://mail.google.com/mail/u/1/images/cleardot.gif">
          <a:extLst>
            <a:ext uri="{FF2B5EF4-FFF2-40B4-BE49-F238E27FC236}">
              <a16:creationId xmlns:a16="http://schemas.microsoft.com/office/drawing/2014/main" id="{EB49EBFE-CE47-48E3-9E54-195FC893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" name="Picture 52" descr="https://mail.google.com/mail/u/1/images/cleardot.gif">
          <a:extLst>
            <a:ext uri="{FF2B5EF4-FFF2-40B4-BE49-F238E27FC236}">
              <a16:creationId xmlns:a16="http://schemas.microsoft.com/office/drawing/2014/main" id="{7BD55874-4503-431D-B320-9277F2EC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4" name="Picture 53" descr="https://mail.google.com/mail/u/1/images/cleardot.gif">
          <a:extLst>
            <a:ext uri="{FF2B5EF4-FFF2-40B4-BE49-F238E27FC236}">
              <a16:creationId xmlns:a16="http://schemas.microsoft.com/office/drawing/2014/main" id="{4EECE182-CFC7-4229-A5B3-DEDB5CE9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5" name="Picture 54" descr="https://mail.google.com/mail/u/1/images/cleardot.gif">
          <a:extLst>
            <a:ext uri="{FF2B5EF4-FFF2-40B4-BE49-F238E27FC236}">
              <a16:creationId xmlns:a16="http://schemas.microsoft.com/office/drawing/2014/main" id="{0047445D-2964-4595-A672-3399900A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6" name="Picture 55" descr="https://mail.google.com/mail/u/1/images/cleardot.gif">
          <a:extLst>
            <a:ext uri="{FF2B5EF4-FFF2-40B4-BE49-F238E27FC236}">
              <a16:creationId xmlns:a16="http://schemas.microsoft.com/office/drawing/2014/main" id="{95EB0E66-D6A2-49A6-8D5E-58BC978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7" name="Picture 56" descr="https://mail.google.com/mail/u/1/images/cleardot.gif">
          <a:extLst>
            <a:ext uri="{FF2B5EF4-FFF2-40B4-BE49-F238E27FC236}">
              <a16:creationId xmlns:a16="http://schemas.microsoft.com/office/drawing/2014/main" id="{F44EFD0A-6348-4A0C-AAB6-55A100C2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8" name="Picture 57" descr="https://mail.google.com/mail/u/1/images/cleardot.gif">
          <a:extLst>
            <a:ext uri="{FF2B5EF4-FFF2-40B4-BE49-F238E27FC236}">
              <a16:creationId xmlns:a16="http://schemas.microsoft.com/office/drawing/2014/main" id="{C039F139-9AAB-408B-9FFD-2A16E31F5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59" name="Picture 58" descr="https://mail.google.com/mail/u/1/images/cleardot.gif">
          <a:extLst>
            <a:ext uri="{FF2B5EF4-FFF2-40B4-BE49-F238E27FC236}">
              <a16:creationId xmlns:a16="http://schemas.microsoft.com/office/drawing/2014/main" id="{5CC676E2-9852-438C-B296-69709728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9075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0" name="Picture 59" descr="https://mail.google.com/mail/u/1/images/cleardot.gif">
          <a:extLst>
            <a:ext uri="{FF2B5EF4-FFF2-40B4-BE49-F238E27FC236}">
              <a16:creationId xmlns:a16="http://schemas.microsoft.com/office/drawing/2014/main" id="{401EF2B0-6E2B-4A7F-9E13-DA084B75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9075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1" name="Picture 60" descr="https://mail.google.com/mail/u/1/images/cleardot.gif">
          <a:extLst>
            <a:ext uri="{FF2B5EF4-FFF2-40B4-BE49-F238E27FC236}">
              <a16:creationId xmlns:a16="http://schemas.microsoft.com/office/drawing/2014/main" id="{24C81E4C-B9A1-4B34-B12B-EFE46C94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9075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2" name="Picture 61" descr="https://mail.google.com/mail/u/1/images/cleardot.gif">
          <a:extLst>
            <a:ext uri="{FF2B5EF4-FFF2-40B4-BE49-F238E27FC236}">
              <a16:creationId xmlns:a16="http://schemas.microsoft.com/office/drawing/2014/main" id="{D3CE27BF-1186-4660-8585-AC5871441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3" name="Picture 62" descr="https://mail.google.com/mail/u/1/images/cleardot.gif">
          <a:extLst>
            <a:ext uri="{FF2B5EF4-FFF2-40B4-BE49-F238E27FC236}">
              <a16:creationId xmlns:a16="http://schemas.microsoft.com/office/drawing/2014/main" id="{B951D5D4-49B9-4BC6-82B3-0CD09A7F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4" name="Picture 63" descr="https://mail.google.com/mail/u/1/images/cleardot.gif">
          <a:extLst>
            <a:ext uri="{FF2B5EF4-FFF2-40B4-BE49-F238E27FC236}">
              <a16:creationId xmlns:a16="http://schemas.microsoft.com/office/drawing/2014/main" id="{F47408A6-F7C6-4E72-9FF5-9BAB8F0D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5" name="Picture 64" descr="https://mail.google.com/mail/u/1/images/cleardot.gif">
          <a:extLst>
            <a:ext uri="{FF2B5EF4-FFF2-40B4-BE49-F238E27FC236}">
              <a16:creationId xmlns:a16="http://schemas.microsoft.com/office/drawing/2014/main" id="{9707E464-D292-4EEB-AC28-19C45EF6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6" name="Picture 65" descr="https://mail.google.com/mail/u/1/images/cleardot.gif">
          <a:extLst>
            <a:ext uri="{FF2B5EF4-FFF2-40B4-BE49-F238E27FC236}">
              <a16:creationId xmlns:a16="http://schemas.microsoft.com/office/drawing/2014/main" id="{DFA2AE6E-C72C-44C5-B96E-28351D57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7" name="Picture 66" descr="https://mail.google.com/mail/u/1/images/cleardot.gif">
          <a:extLst>
            <a:ext uri="{FF2B5EF4-FFF2-40B4-BE49-F238E27FC236}">
              <a16:creationId xmlns:a16="http://schemas.microsoft.com/office/drawing/2014/main" id="{3333E9B3-F2C1-4F18-8FDD-B9B81746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" name="Picture 67" descr="https://mail.google.com/mail/u/1/images/cleardot.gif">
          <a:extLst>
            <a:ext uri="{FF2B5EF4-FFF2-40B4-BE49-F238E27FC236}">
              <a16:creationId xmlns:a16="http://schemas.microsoft.com/office/drawing/2014/main" id="{1F1F00FC-83BF-45FA-B377-8E1F6AC3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" name="Picture 68" descr="https://mail.google.com/mail/u/1/images/cleardot.gif">
          <a:extLst>
            <a:ext uri="{FF2B5EF4-FFF2-40B4-BE49-F238E27FC236}">
              <a16:creationId xmlns:a16="http://schemas.microsoft.com/office/drawing/2014/main" id="{BDA29B2C-8EF5-4854-BAD4-B8EA9B03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" name="Picture 69" descr="https://mail.google.com/mail/u/1/images/cleardot.gif">
          <a:extLst>
            <a:ext uri="{FF2B5EF4-FFF2-40B4-BE49-F238E27FC236}">
              <a16:creationId xmlns:a16="http://schemas.microsoft.com/office/drawing/2014/main" id="{BA05C53E-9FA1-480D-8E91-F8A47C2B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" name="Picture 70" descr="https://mail.google.com/mail/u/1/images/cleardot.gif">
          <a:extLst>
            <a:ext uri="{FF2B5EF4-FFF2-40B4-BE49-F238E27FC236}">
              <a16:creationId xmlns:a16="http://schemas.microsoft.com/office/drawing/2014/main" id="{7F3764E4-DB9E-47FE-9122-E89BBC98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" name="Picture 71" descr="https://mail.google.com/mail/u/1/images/cleardot.gif">
          <a:extLst>
            <a:ext uri="{FF2B5EF4-FFF2-40B4-BE49-F238E27FC236}">
              <a16:creationId xmlns:a16="http://schemas.microsoft.com/office/drawing/2014/main" id="{7A5E4545-B5B0-4A3C-A544-23C6479A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" name="Picture 72" descr="https://mail.google.com/mail/u/1/images/cleardot.gif">
          <a:extLst>
            <a:ext uri="{FF2B5EF4-FFF2-40B4-BE49-F238E27FC236}">
              <a16:creationId xmlns:a16="http://schemas.microsoft.com/office/drawing/2014/main" id="{9BB7552F-CD9B-4846-83E7-26302CC4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" name="Picture 73" descr="https://mail.google.com/mail/u/1/images/cleardot.gif">
          <a:extLst>
            <a:ext uri="{FF2B5EF4-FFF2-40B4-BE49-F238E27FC236}">
              <a16:creationId xmlns:a16="http://schemas.microsoft.com/office/drawing/2014/main" id="{6DA17DC5-7162-4D62-B85B-CCB1A994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5" name="Picture 74" descr="https://mail.google.com/mail/u/1/images/cleardot.gif">
          <a:extLst>
            <a:ext uri="{FF2B5EF4-FFF2-40B4-BE49-F238E27FC236}">
              <a16:creationId xmlns:a16="http://schemas.microsoft.com/office/drawing/2014/main" id="{BDE9AD24-9F5E-4CDC-9F3F-5FCEC252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6" name="Picture 75" descr="https://mail.google.com/mail/u/1/images/cleardot.gif">
          <a:extLst>
            <a:ext uri="{FF2B5EF4-FFF2-40B4-BE49-F238E27FC236}">
              <a16:creationId xmlns:a16="http://schemas.microsoft.com/office/drawing/2014/main" id="{9A21CD05-E282-4800-B819-4E8226C5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" name="Picture 76" descr="https://mail.google.com/mail/u/1/images/cleardot.gif">
          <a:extLst>
            <a:ext uri="{FF2B5EF4-FFF2-40B4-BE49-F238E27FC236}">
              <a16:creationId xmlns:a16="http://schemas.microsoft.com/office/drawing/2014/main" id="{2B3F5680-F0FC-487E-A27D-7F218E85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" name="Picture 77" descr="https://mail.google.com/mail/u/1/images/cleardot.gif">
          <a:extLst>
            <a:ext uri="{FF2B5EF4-FFF2-40B4-BE49-F238E27FC236}">
              <a16:creationId xmlns:a16="http://schemas.microsoft.com/office/drawing/2014/main" id="{938B3A26-1AF8-446D-A2FE-711DE404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" name="Picture 78" descr="https://mail.google.com/mail/u/1/images/cleardot.gif">
          <a:extLst>
            <a:ext uri="{FF2B5EF4-FFF2-40B4-BE49-F238E27FC236}">
              <a16:creationId xmlns:a16="http://schemas.microsoft.com/office/drawing/2014/main" id="{9CA07C51-D8CB-4344-97AA-187038A9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" name="Picture 79" descr="https://mail.google.com/mail/u/1/images/cleardot.gif">
          <a:extLst>
            <a:ext uri="{FF2B5EF4-FFF2-40B4-BE49-F238E27FC236}">
              <a16:creationId xmlns:a16="http://schemas.microsoft.com/office/drawing/2014/main" id="{07C43271-166D-433B-A2E7-25054F05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" name="Picture 80" descr="https://mail.google.com/mail/u/1/images/cleardot.gif">
          <a:extLst>
            <a:ext uri="{FF2B5EF4-FFF2-40B4-BE49-F238E27FC236}">
              <a16:creationId xmlns:a16="http://schemas.microsoft.com/office/drawing/2014/main" id="{45BD4D0A-DF22-47CD-B86B-F5F76E88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" name="Picture 81" descr="https://mail.google.com/mail/u/1/images/cleardot.gif">
          <a:extLst>
            <a:ext uri="{FF2B5EF4-FFF2-40B4-BE49-F238E27FC236}">
              <a16:creationId xmlns:a16="http://schemas.microsoft.com/office/drawing/2014/main" id="{94212207-7F65-4932-85EB-F1CF1FBB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" name="Picture 82" descr="https://mail.google.com/mail/u/1/images/cleardot.gif">
          <a:extLst>
            <a:ext uri="{FF2B5EF4-FFF2-40B4-BE49-F238E27FC236}">
              <a16:creationId xmlns:a16="http://schemas.microsoft.com/office/drawing/2014/main" id="{55EED6D6-D170-47D3-BD98-303081FE0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" name="Picture 83" descr="https://mail.google.com/mail/u/1/images/cleardot.gif">
          <a:extLst>
            <a:ext uri="{FF2B5EF4-FFF2-40B4-BE49-F238E27FC236}">
              <a16:creationId xmlns:a16="http://schemas.microsoft.com/office/drawing/2014/main" id="{5F92FE62-1D50-4DD4-A5BE-7F2516D9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" name="Picture 84" descr="https://mail.google.com/mail/u/1/images/cleardot.gif">
          <a:extLst>
            <a:ext uri="{FF2B5EF4-FFF2-40B4-BE49-F238E27FC236}">
              <a16:creationId xmlns:a16="http://schemas.microsoft.com/office/drawing/2014/main" id="{C4E9858F-FC9E-47B5-9953-A443A9F5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6" name="Picture 85" descr="https://mail.google.com/mail/u/1/images/cleardot.gif">
          <a:extLst>
            <a:ext uri="{FF2B5EF4-FFF2-40B4-BE49-F238E27FC236}">
              <a16:creationId xmlns:a16="http://schemas.microsoft.com/office/drawing/2014/main" id="{084398ED-982F-4098-B4C6-EC8736E86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7" name="Picture 86" descr="https://mail.google.com/mail/u/1/images/cleardot.gif">
          <a:extLst>
            <a:ext uri="{FF2B5EF4-FFF2-40B4-BE49-F238E27FC236}">
              <a16:creationId xmlns:a16="http://schemas.microsoft.com/office/drawing/2014/main" id="{56953BD5-B9B6-428F-8136-F1EE4089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8" name="Picture 87" descr="https://mail.google.com/mail/u/1/images/cleardot.gif">
          <a:extLst>
            <a:ext uri="{FF2B5EF4-FFF2-40B4-BE49-F238E27FC236}">
              <a16:creationId xmlns:a16="http://schemas.microsoft.com/office/drawing/2014/main" id="{279DA4EB-98FF-4555-BEA2-2AFDB292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9" name="Picture 88" descr="https://mail.google.com/mail/u/1/images/cleardot.gif">
          <a:extLst>
            <a:ext uri="{FF2B5EF4-FFF2-40B4-BE49-F238E27FC236}">
              <a16:creationId xmlns:a16="http://schemas.microsoft.com/office/drawing/2014/main" id="{E3B58A55-F7AF-4101-B6F1-29B6C10A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0" name="Picture 89" descr="https://mail.google.com/mail/u/1/images/cleardot.gif">
          <a:extLst>
            <a:ext uri="{FF2B5EF4-FFF2-40B4-BE49-F238E27FC236}">
              <a16:creationId xmlns:a16="http://schemas.microsoft.com/office/drawing/2014/main" id="{36BC04CB-CCED-421B-9FBA-9A9EEDC0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1" name="Picture 90" descr="https://mail.google.com/mail/u/1/images/cleardot.gif">
          <a:extLst>
            <a:ext uri="{FF2B5EF4-FFF2-40B4-BE49-F238E27FC236}">
              <a16:creationId xmlns:a16="http://schemas.microsoft.com/office/drawing/2014/main" id="{3B561829-84CD-4444-96FA-694B1F8F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2" name="Picture 91" descr="https://mail.google.com/mail/u/1/images/cleardot.gif">
          <a:extLst>
            <a:ext uri="{FF2B5EF4-FFF2-40B4-BE49-F238E27FC236}">
              <a16:creationId xmlns:a16="http://schemas.microsoft.com/office/drawing/2014/main" id="{3C80C007-2B48-48BD-9074-0978CE55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3" name="Picture 92" descr="https://mail.google.com/mail/u/1/images/cleardot.gif">
          <a:extLst>
            <a:ext uri="{FF2B5EF4-FFF2-40B4-BE49-F238E27FC236}">
              <a16:creationId xmlns:a16="http://schemas.microsoft.com/office/drawing/2014/main" id="{F326720E-7ABD-4644-9DDC-FE3C4421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4" name="Picture 93" descr="https://mail.google.com/mail/u/1/images/cleardot.gif">
          <a:extLst>
            <a:ext uri="{FF2B5EF4-FFF2-40B4-BE49-F238E27FC236}">
              <a16:creationId xmlns:a16="http://schemas.microsoft.com/office/drawing/2014/main" id="{E80E7D30-2E34-4EFB-8548-9849F9DC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5" name="Picture 94" descr="https://mail.google.com/mail/u/1/images/cleardot.gif">
          <a:extLst>
            <a:ext uri="{FF2B5EF4-FFF2-40B4-BE49-F238E27FC236}">
              <a16:creationId xmlns:a16="http://schemas.microsoft.com/office/drawing/2014/main" id="{85A8B4FA-8785-4908-8CE0-5B3CC2F3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6" name="Picture 95" descr="https://mail.google.com/mail/u/1/images/cleardot.gif">
          <a:extLst>
            <a:ext uri="{FF2B5EF4-FFF2-40B4-BE49-F238E27FC236}">
              <a16:creationId xmlns:a16="http://schemas.microsoft.com/office/drawing/2014/main" id="{1D1FB3A1-AC89-4237-9ADA-DA3FD485E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7" name="Picture 96" descr="https://mail.google.com/mail/u/1/images/cleardot.gif">
          <a:extLst>
            <a:ext uri="{FF2B5EF4-FFF2-40B4-BE49-F238E27FC236}">
              <a16:creationId xmlns:a16="http://schemas.microsoft.com/office/drawing/2014/main" id="{1F1DF2DB-F430-4DA5-8D7F-0050FFF2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8" name="Picture 97" descr="https://mail.google.com/mail/u/1/images/cleardot.gif">
          <a:extLst>
            <a:ext uri="{FF2B5EF4-FFF2-40B4-BE49-F238E27FC236}">
              <a16:creationId xmlns:a16="http://schemas.microsoft.com/office/drawing/2014/main" id="{ABCBBC41-26CE-466D-BAF3-245046E0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9" name="Picture 98" descr="https://mail.google.com/mail/u/1/images/cleardot.gif">
          <a:extLst>
            <a:ext uri="{FF2B5EF4-FFF2-40B4-BE49-F238E27FC236}">
              <a16:creationId xmlns:a16="http://schemas.microsoft.com/office/drawing/2014/main" id="{5B07D2F3-897E-465F-9BEE-DE5E6DDF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0" name="Picture 99" descr="https://mail.google.com/mail/u/1/images/cleardot.gif">
          <a:extLst>
            <a:ext uri="{FF2B5EF4-FFF2-40B4-BE49-F238E27FC236}">
              <a16:creationId xmlns:a16="http://schemas.microsoft.com/office/drawing/2014/main" id="{D1B1633C-F2E6-4555-8A94-3612BD26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1" name="Picture 100" descr="https://mail.google.com/mail/u/1/images/cleardot.gif">
          <a:extLst>
            <a:ext uri="{FF2B5EF4-FFF2-40B4-BE49-F238E27FC236}">
              <a16:creationId xmlns:a16="http://schemas.microsoft.com/office/drawing/2014/main" id="{C8B4DF1D-E2BA-4754-9FC8-C5718BA2B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2" name="Picture 101" descr="https://mail.google.com/mail/u/1/images/cleardot.gif">
          <a:extLst>
            <a:ext uri="{FF2B5EF4-FFF2-40B4-BE49-F238E27FC236}">
              <a16:creationId xmlns:a16="http://schemas.microsoft.com/office/drawing/2014/main" id="{DAC8FFD1-3C2D-48D5-8FA6-957158FE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3" name="Picture 102" descr="https://mail.google.com/mail/u/1/images/cleardot.gif">
          <a:extLst>
            <a:ext uri="{FF2B5EF4-FFF2-40B4-BE49-F238E27FC236}">
              <a16:creationId xmlns:a16="http://schemas.microsoft.com/office/drawing/2014/main" id="{67ADC1F9-2BD8-4630-A6F1-7BAE87A13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4" name="Picture 103" descr="https://mail.google.com/mail/u/1/images/cleardot.gif">
          <a:extLst>
            <a:ext uri="{FF2B5EF4-FFF2-40B4-BE49-F238E27FC236}">
              <a16:creationId xmlns:a16="http://schemas.microsoft.com/office/drawing/2014/main" id="{1EB07392-1C5E-4C4B-AFE0-6B41DEDD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5" name="Picture 104" descr="https://mail.google.com/mail/u/1/images/cleardot.gif">
          <a:extLst>
            <a:ext uri="{FF2B5EF4-FFF2-40B4-BE49-F238E27FC236}">
              <a16:creationId xmlns:a16="http://schemas.microsoft.com/office/drawing/2014/main" id="{95BEF606-64D0-409E-8AF6-9D8B38B7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6" name="Picture 105" descr="https://mail.google.com/mail/u/1/images/cleardot.gif">
          <a:extLst>
            <a:ext uri="{FF2B5EF4-FFF2-40B4-BE49-F238E27FC236}">
              <a16:creationId xmlns:a16="http://schemas.microsoft.com/office/drawing/2014/main" id="{7151B699-D83D-49FD-BC59-3D875DC1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7" name="Picture 106" descr="https://mail.google.com/mail/u/1/images/cleardot.gif">
          <a:extLst>
            <a:ext uri="{FF2B5EF4-FFF2-40B4-BE49-F238E27FC236}">
              <a16:creationId xmlns:a16="http://schemas.microsoft.com/office/drawing/2014/main" id="{9DF67E7A-B5B4-45EF-9EF6-2675611DB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8" name="Picture 107" descr="https://mail.google.com/mail/u/1/images/cleardot.gif">
          <a:extLst>
            <a:ext uri="{FF2B5EF4-FFF2-40B4-BE49-F238E27FC236}">
              <a16:creationId xmlns:a16="http://schemas.microsoft.com/office/drawing/2014/main" id="{7E1AA93D-92C0-44E1-ACC2-E0161BA1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9" name="Picture 108" descr="https://mail.google.com/mail/u/1/images/cleardot.gif">
          <a:extLst>
            <a:ext uri="{FF2B5EF4-FFF2-40B4-BE49-F238E27FC236}">
              <a16:creationId xmlns:a16="http://schemas.microsoft.com/office/drawing/2014/main" id="{BABAB2B8-D6F8-4264-99B5-8D636F75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0" name="Picture 109" descr="https://mail.google.com/mail/u/1/images/cleardot.gif">
          <a:extLst>
            <a:ext uri="{FF2B5EF4-FFF2-40B4-BE49-F238E27FC236}">
              <a16:creationId xmlns:a16="http://schemas.microsoft.com/office/drawing/2014/main" id="{47BC1BC8-11DE-4933-9D6C-97D0A433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1" name="Picture 110" descr="https://mail.google.com/mail/u/1/images/cleardot.gif">
          <a:extLst>
            <a:ext uri="{FF2B5EF4-FFF2-40B4-BE49-F238E27FC236}">
              <a16:creationId xmlns:a16="http://schemas.microsoft.com/office/drawing/2014/main" id="{0E801B55-E5A3-416A-B4AB-4BA5C4DF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2" name="Picture 111" descr="https://mail.google.com/mail/u/1/images/cleardot.gif">
          <a:extLst>
            <a:ext uri="{FF2B5EF4-FFF2-40B4-BE49-F238E27FC236}">
              <a16:creationId xmlns:a16="http://schemas.microsoft.com/office/drawing/2014/main" id="{B891C8F4-A3E3-4BE1-B53B-B744321D0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3" name="Picture 112" descr="https://mail.google.com/mail/u/1/images/cleardot.gif">
          <a:extLst>
            <a:ext uri="{FF2B5EF4-FFF2-40B4-BE49-F238E27FC236}">
              <a16:creationId xmlns:a16="http://schemas.microsoft.com/office/drawing/2014/main" id="{A6AF4763-AF71-483C-88A1-09A4D8AE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4" name="Picture 113" descr="https://mail.google.com/mail/u/1/images/cleardot.gif">
          <a:extLst>
            <a:ext uri="{FF2B5EF4-FFF2-40B4-BE49-F238E27FC236}">
              <a16:creationId xmlns:a16="http://schemas.microsoft.com/office/drawing/2014/main" id="{B2CBB51D-D03E-4E1C-8641-4C9FD017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5" name="Picture 114" descr="https://mail.google.com/mail/u/1/images/cleardot.gif">
          <a:extLst>
            <a:ext uri="{FF2B5EF4-FFF2-40B4-BE49-F238E27FC236}">
              <a16:creationId xmlns:a16="http://schemas.microsoft.com/office/drawing/2014/main" id="{4FEAE225-C7A2-4B94-9A18-BF171EB4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16" name="Picture 115" descr="https://mail.google.com/mail/u/1/images/cleardot.gif">
          <a:extLst>
            <a:ext uri="{FF2B5EF4-FFF2-40B4-BE49-F238E27FC236}">
              <a16:creationId xmlns:a16="http://schemas.microsoft.com/office/drawing/2014/main" id="{B1C3342F-A314-4193-BCB3-02F51F76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17" name="Picture 116" descr="https://mail.google.com/mail/u/1/images/cleardot.gif">
          <a:extLst>
            <a:ext uri="{FF2B5EF4-FFF2-40B4-BE49-F238E27FC236}">
              <a16:creationId xmlns:a16="http://schemas.microsoft.com/office/drawing/2014/main" id="{83037999-C5B3-4DCC-879D-C7994113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18" name="Picture 117" descr="https://mail.google.com/mail/u/1/images/cleardot.gif">
          <a:extLst>
            <a:ext uri="{FF2B5EF4-FFF2-40B4-BE49-F238E27FC236}">
              <a16:creationId xmlns:a16="http://schemas.microsoft.com/office/drawing/2014/main" id="{B2FBD4B4-4295-43E8-8056-66D49828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19" name="Picture 118" descr="https://mail.google.com/mail/u/1/images/cleardot.gif">
          <a:extLst>
            <a:ext uri="{FF2B5EF4-FFF2-40B4-BE49-F238E27FC236}">
              <a16:creationId xmlns:a16="http://schemas.microsoft.com/office/drawing/2014/main" id="{F5607F48-2DD4-48ED-B3BB-11B901F0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0" name="Picture 119" descr="https://mail.google.com/mail/u/1/images/cleardot.gif">
          <a:extLst>
            <a:ext uri="{FF2B5EF4-FFF2-40B4-BE49-F238E27FC236}">
              <a16:creationId xmlns:a16="http://schemas.microsoft.com/office/drawing/2014/main" id="{BF68D936-FEFA-4402-9C5F-EE643B32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1" name="Picture 120" descr="https://mail.google.com/mail/u/1/images/cleardot.gif">
          <a:extLst>
            <a:ext uri="{FF2B5EF4-FFF2-40B4-BE49-F238E27FC236}">
              <a16:creationId xmlns:a16="http://schemas.microsoft.com/office/drawing/2014/main" id="{73261E3F-C11E-4D2C-B168-B94172B9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2" name="Picture 121" descr="https://mail.google.com/mail/u/1/images/cleardot.gif">
          <a:extLst>
            <a:ext uri="{FF2B5EF4-FFF2-40B4-BE49-F238E27FC236}">
              <a16:creationId xmlns:a16="http://schemas.microsoft.com/office/drawing/2014/main" id="{83317A81-7496-4E5E-8C9C-E1F45A74A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3" name="Picture 122" descr="https://mail.google.com/mail/u/1/images/cleardot.gif">
          <a:extLst>
            <a:ext uri="{FF2B5EF4-FFF2-40B4-BE49-F238E27FC236}">
              <a16:creationId xmlns:a16="http://schemas.microsoft.com/office/drawing/2014/main" id="{9E452F99-9490-4987-A3BC-4D721017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4" name="Picture 123" descr="https://mail.google.com/mail/u/1/images/cleardot.gif">
          <a:extLst>
            <a:ext uri="{FF2B5EF4-FFF2-40B4-BE49-F238E27FC236}">
              <a16:creationId xmlns:a16="http://schemas.microsoft.com/office/drawing/2014/main" id="{09602F2E-524A-4927-85A4-B8ACAA8B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5" name="Picture 124" descr="https://mail.google.com/mail/u/1/images/cleardot.gif">
          <a:extLst>
            <a:ext uri="{FF2B5EF4-FFF2-40B4-BE49-F238E27FC236}">
              <a16:creationId xmlns:a16="http://schemas.microsoft.com/office/drawing/2014/main" id="{E25DC986-EBA2-4A96-A4A7-934B72AE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6" name="Picture 125" descr="https://mail.google.com/mail/u/1/images/cleardot.gif">
          <a:extLst>
            <a:ext uri="{FF2B5EF4-FFF2-40B4-BE49-F238E27FC236}">
              <a16:creationId xmlns:a16="http://schemas.microsoft.com/office/drawing/2014/main" id="{F4A4E02A-7898-42FA-A302-F92EA7A0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7" name="Picture 126" descr="https://mail.google.com/mail/u/1/images/cleardot.gif">
          <a:extLst>
            <a:ext uri="{FF2B5EF4-FFF2-40B4-BE49-F238E27FC236}">
              <a16:creationId xmlns:a16="http://schemas.microsoft.com/office/drawing/2014/main" id="{CCCE658A-2FDD-4603-862F-BC242A5E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28" name="Picture 127" descr="https://mail.google.com/mail/u/1/images/cleardot.gif">
          <a:extLst>
            <a:ext uri="{FF2B5EF4-FFF2-40B4-BE49-F238E27FC236}">
              <a16:creationId xmlns:a16="http://schemas.microsoft.com/office/drawing/2014/main" id="{B6EEA2F6-8820-4294-8141-DE29FAE6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29" name="Picture 128" descr="https://mail.google.com/mail/u/1/images/cleardot.gif">
          <a:extLst>
            <a:ext uri="{FF2B5EF4-FFF2-40B4-BE49-F238E27FC236}">
              <a16:creationId xmlns:a16="http://schemas.microsoft.com/office/drawing/2014/main" id="{7F499201-7EFF-481A-9843-D424E12A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0" name="Picture 129" descr="https://mail.google.com/mail/u/1/images/cleardot.gif">
          <a:extLst>
            <a:ext uri="{FF2B5EF4-FFF2-40B4-BE49-F238E27FC236}">
              <a16:creationId xmlns:a16="http://schemas.microsoft.com/office/drawing/2014/main" id="{804D9552-5213-462E-BB05-9CC66250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1" name="Picture 130" descr="https://mail.google.com/mail/u/1/images/cleardot.gif">
          <a:extLst>
            <a:ext uri="{FF2B5EF4-FFF2-40B4-BE49-F238E27FC236}">
              <a16:creationId xmlns:a16="http://schemas.microsoft.com/office/drawing/2014/main" id="{DF84E485-5B9C-4BE5-9775-FEF0172C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2" name="Picture 131" descr="https://mail.google.com/mail/u/1/images/cleardot.gif">
          <a:extLst>
            <a:ext uri="{FF2B5EF4-FFF2-40B4-BE49-F238E27FC236}">
              <a16:creationId xmlns:a16="http://schemas.microsoft.com/office/drawing/2014/main" id="{8F645130-04A0-4FC1-9922-35E0023A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3" name="Picture 132" descr="https://mail.google.com/mail/u/1/images/cleardot.gif">
          <a:extLst>
            <a:ext uri="{FF2B5EF4-FFF2-40B4-BE49-F238E27FC236}">
              <a16:creationId xmlns:a16="http://schemas.microsoft.com/office/drawing/2014/main" id="{17519A5A-B45E-4ABA-82DA-E082B275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4" name="Picture 133" descr="https://mail.google.com/mail/u/1/images/cleardot.gif">
          <a:extLst>
            <a:ext uri="{FF2B5EF4-FFF2-40B4-BE49-F238E27FC236}">
              <a16:creationId xmlns:a16="http://schemas.microsoft.com/office/drawing/2014/main" id="{FDBABEF1-9151-4394-9966-6877FCC0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5" name="Picture 134" descr="https://mail.google.com/mail/u/1/images/cleardot.gif">
          <a:extLst>
            <a:ext uri="{FF2B5EF4-FFF2-40B4-BE49-F238E27FC236}">
              <a16:creationId xmlns:a16="http://schemas.microsoft.com/office/drawing/2014/main" id="{9C9F1371-AAC4-46DA-8B5C-00C36CB6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6" name="Picture 135" descr="https://mail.google.com/mail/u/1/images/cleardot.gif">
          <a:extLst>
            <a:ext uri="{FF2B5EF4-FFF2-40B4-BE49-F238E27FC236}">
              <a16:creationId xmlns:a16="http://schemas.microsoft.com/office/drawing/2014/main" id="{F8E9F96D-0E72-4E0B-8314-B94864FE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7" name="Picture 136" descr="https://mail.google.com/mail/u/1/images/cleardot.gif">
          <a:extLst>
            <a:ext uri="{FF2B5EF4-FFF2-40B4-BE49-F238E27FC236}">
              <a16:creationId xmlns:a16="http://schemas.microsoft.com/office/drawing/2014/main" id="{0D0978A0-4CAA-49B3-B4FE-F62320A8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8" name="Picture 137" descr="https://mail.google.com/mail/u/1/images/cleardot.gif">
          <a:extLst>
            <a:ext uri="{FF2B5EF4-FFF2-40B4-BE49-F238E27FC236}">
              <a16:creationId xmlns:a16="http://schemas.microsoft.com/office/drawing/2014/main" id="{FA976195-9EBB-4050-85F2-E962FACE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9" name="Picture 138" descr="https://mail.google.com/mail/u/1/images/cleardot.gif">
          <a:extLst>
            <a:ext uri="{FF2B5EF4-FFF2-40B4-BE49-F238E27FC236}">
              <a16:creationId xmlns:a16="http://schemas.microsoft.com/office/drawing/2014/main" id="{5EA52FE5-B77E-4781-B7B6-09896AFB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0" name="Picture 139" descr="https://mail.google.com/mail/u/1/images/cleardot.gif">
          <a:extLst>
            <a:ext uri="{FF2B5EF4-FFF2-40B4-BE49-F238E27FC236}">
              <a16:creationId xmlns:a16="http://schemas.microsoft.com/office/drawing/2014/main" id="{AF8E7F27-FC4F-450E-B28E-F6F066E6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1" name="Picture 140" descr="https://mail.google.com/mail/u/1/images/cleardot.gif">
          <a:extLst>
            <a:ext uri="{FF2B5EF4-FFF2-40B4-BE49-F238E27FC236}">
              <a16:creationId xmlns:a16="http://schemas.microsoft.com/office/drawing/2014/main" id="{C53A4153-4C6D-48B9-9D4E-800E702A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2" name="Picture 141" descr="https://mail.google.com/mail/u/1/images/cleardot.gif">
          <a:extLst>
            <a:ext uri="{FF2B5EF4-FFF2-40B4-BE49-F238E27FC236}">
              <a16:creationId xmlns:a16="http://schemas.microsoft.com/office/drawing/2014/main" id="{2E9C205E-2D93-4529-AEC4-F39712C5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3" name="Picture 142" descr="https://mail.google.com/mail/u/1/images/cleardot.gif">
          <a:extLst>
            <a:ext uri="{FF2B5EF4-FFF2-40B4-BE49-F238E27FC236}">
              <a16:creationId xmlns:a16="http://schemas.microsoft.com/office/drawing/2014/main" id="{94D35371-BC43-43A0-BF66-46F14815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4" name="Picture 143" descr="https://mail.google.com/mail/u/1/images/cleardot.gif">
          <a:extLst>
            <a:ext uri="{FF2B5EF4-FFF2-40B4-BE49-F238E27FC236}">
              <a16:creationId xmlns:a16="http://schemas.microsoft.com/office/drawing/2014/main" id="{37973FEA-93CA-4A4C-BB11-A0DBDB77F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5" name="Picture 144" descr="https://mail.google.com/mail/u/1/images/cleardot.gif">
          <a:extLst>
            <a:ext uri="{FF2B5EF4-FFF2-40B4-BE49-F238E27FC236}">
              <a16:creationId xmlns:a16="http://schemas.microsoft.com/office/drawing/2014/main" id="{2EF1740B-F3C2-4691-BC98-7C2FF029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46" name="Picture 145" descr="https://mail.google.com/mail/u/1/images/cleardot.gif">
          <a:extLst>
            <a:ext uri="{FF2B5EF4-FFF2-40B4-BE49-F238E27FC236}">
              <a16:creationId xmlns:a16="http://schemas.microsoft.com/office/drawing/2014/main" id="{24FA60E9-4117-462A-A1C5-02ACFB00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47" name="Picture 146" descr="https://mail.google.com/mail/u/1/images/cleardot.gif">
          <a:extLst>
            <a:ext uri="{FF2B5EF4-FFF2-40B4-BE49-F238E27FC236}">
              <a16:creationId xmlns:a16="http://schemas.microsoft.com/office/drawing/2014/main" id="{6AF99686-F97B-4389-A8CD-B606DBB3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48" name="Picture 147" descr="https://mail.google.com/mail/u/1/images/cleardot.gif">
          <a:extLst>
            <a:ext uri="{FF2B5EF4-FFF2-40B4-BE49-F238E27FC236}">
              <a16:creationId xmlns:a16="http://schemas.microsoft.com/office/drawing/2014/main" id="{EA752769-D6FC-40AF-AD88-CB4800F4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49" name="Picture 148" descr="https://mail.google.com/mail/u/1/images/cleardot.gif">
          <a:extLst>
            <a:ext uri="{FF2B5EF4-FFF2-40B4-BE49-F238E27FC236}">
              <a16:creationId xmlns:a16="http://schemas.microsoft.com/office/drawing/2014/main" id="{46357B17-4F4F-4556-A05F-18CC00A0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0" name="Picture 149" descr="https://mail.google.com/mail/u/1/images/cleardot.gif">
          <a:extLst>
            <a:ext uri="{FF2B5EF4-FFF2-40B4-BE49-F238E27FC236}">
              <a16:creationId xmlns:a16="http://schemas.microsoft.com/office/drawing/2014/main" id="{D7A94AB4-538E-484B-AC64-A1315517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1" name="Picture 150" descr="https://mail.google.com/mail/u/1/images/cleardot.gif">
          <a:extLst>
            <a:ext uri="{FF2B5EF4-FFF2-40B4-BE49-F238E27FC236}">
              <a16:creationId xmlns:a16="http://schemas.microsoft.com/office/drawing/2014/main" id="{02726EFE-6F74-4A90-8869-46B5823F3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2" name="Picture 151" descr="https://mail.google.com/mail/u/1/images/cleardot.gif">
          <a:extLst>
            <a:ext uri="{FF2B5EF4-FFF2-40B4-BE49-F238E27FC236}">
              <a16:creationId xmlns:a16="http://schemas.microsoft.com/office/drawing/2014/main" id="{0E156110-D370-4419-B5BE-00517A99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3" name="Picture 152" descr="https://mail.google.com/mail/u/1/images/cleardot.gif">
          <a:extLst>
            <a:ext uri="{FF2B5EF4-FFF2-40B4-BE49-F238E27FC236}">
              <a16:creationId xmlns:a16="http://schemas.microsoft.com/office/drawing/2014/main" id="{FEEAD557-F323-4588-911E-2C59F0DE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4" name="Picture 153" descr="https://mail.google.com/mail/u/1/images/cleardot.gif">
          <a:extLst>
            <a:ext uri="{FF2B5EF4-FFF2-40B4-BE49-F238E27FC236}">
              <a16:creationId xmlns:a16="http://schemas.microsoft.com/office/drawing/2014/main" id="{1F5840FA-92C2-4110-AA8A-08EEF3E6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5" name="Picture 154" descr="https://mail.google.com/mail/u/1/images/cleardot.gif">
          <a:extLst>
            <a:ext uri="{FF2B5EF4-FFF2-40B4-BE49-F238E27FC236}">
              <a16:creationId xmlns:a16="http://schemas.microsoft.com/office/drawing/2014/main" id="{6C30C9E0-713F-42A7-952A-A21AF393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6" name="Picture 155" descr="https://mail.google.com/mail/u/1/images/cleardot.gif">
          <a:extLst>
            <a:ext uri="{FF2B5EF4-FFF2-40B4-BE49-F238E27FC236}">
              <a16:creationId xmlns:a16="http://schemas.microsoft.com/office/drawing/2014/main" id="{66AADE97-9111-4D75-A56C-72BB30EB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7" name="Picture 156" descr="https://mail.google.com/mail/u/1/images/cleardot.gif">
          <a:extLst>
            <a:ext uri="{FF2B5EF4-FFF2-40B4-BE49-F238E27FC236}">
              <a16:creationId xmlns:a16="http://schemas.microsoft.com/office/drawing/2014/main" id="{3961C59C-3049-42E3-BDB1-7CEA1413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8" name="Picture 157" descr="https://mail.google.com/mail/u/1/images/cleardot.gif">
          <a:extLst>
            <a:ext uri="{FF2B5EF4-FFF2-40B4-BE49-F238E27FC236}">
              <a16:creationId xmlns:a16="http://schemas.microsoft.com/office/drawing/2014/main" id="{C622E23B-D0B4-42E1-8899-A09BC8CF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9" name="Picture 158" descr="https://mail.google.com/mail/u/1/images/cleardot.gif">
          <a:extLst>
            <a:ext uri="{FF2B5EF4-FFF2-40B4-BE49-F238E27FC236}">
              <a16:creationId xmlns:a16="http://schemas.microsoft.com/office/drawing/2014/main" id="{CE287691-9279-4337-BC19-3022320D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0" name="Picture 159" descr="https://mail.google.com/mail/u/1/images/cleardot.gif">
          <a:extLst>
            <a:ext uri="{FF2B5EF4-FFF2-40B4-BE49-F238E27FC236}">
              <a16:creationId xmlns:a16="http://schemas.microsoft.com/office/drawing/2014/main" id="{7B1049F4-5CD0-4B15-A077-5855A09F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1" name="Picture 160" descr="https://mail.google.com/mail/u/1/images/cleardot.gif">
          <a:extLst>
            <a:ext uri="{FF2B5EF4-FFF2-40B4-BE49-F238E27FC236}">
              <a16:creationId xmlns:a16="http://schemas.microsoft.com/office/drawing/2014/main" id="{832637B7-0372-4296-A81A-4E7BF8AF0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" name="Picture 161" descr="https://mail.google.com/mail/u/1/images/cleardot.gif">
          <a:extLst>
            <a:ext uri="{FF2B5EF4-FFF2-40B4-BE49-F238E27FC236}">
              <a16:creationId xmlns:a16="http://schemas.microsoft.com/office/drawing/2014/main" id="{734FAA20-1575-4A70-BE01-1511C35B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" name="Picture 162" descr="https://mail.google.com/mail/u/1/images/cleardot.gif">
          <a:extLst>
            <a:ext uri="{FF2B5EF4-FFF2-40B4-BE49-F238E27FC236}">
              <a16:creationId xmlns:a16="http://schemas.microsoft.com/office/drawing/2014/main" id="{3BBB1955-438D-4315-B71D-E9AAA2A69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" name="Picture 163" descr="https://mail.google.com/mail/u/1/images/cleardot.gif">
          <a:extLst>
            <a:ext uri="{FF2B5EF4-FFF2-40B4-BE49-F238E27FC236}">
              <a16:creationId xmlns:a16="http://schemas.microsoft.com/office/drawing/2014/main" id="{DCE12D45-01A7-46F4-ACF6-89120DBA7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" name="Picture 164" descr="https://mail.google.com/mail/u/1/images/cleardot.gif">
          <a:extLst>
            <a:ext uri="{FF2B5EF4-FFF2-40B4-BE49-F238E27FC236}">
              <a16:creationId xmlns:a16="http://schemas.microsoft.com/office/drawing/2014/main" id="{4D20B732-2EB1-4F63-AB32-D38B071B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" name="Picture 165" descr="https://mail.google.com/mail/u/1/images/cleardot.gif">
          <a:extLst>
            <a:ext uri="{FF2B5EF4-FFF2-40B4-BE49-F238E27FC236}">
              <a16:creationId xmlns:a16="http://schemas.microsoft.com/office/drawing/2014/main" id="{E51BF412-73C8-4305-B9A6-81C036DA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" name="Picture 166" descr="https://mail.google.com/mail/u/1/images/cleardot.gif">
          <a:extLst>
            <a:ext uri="{FF2B5EF4-FFF2-40B4-BE49-F238E27FC236}">
              <a16:creationId xmlns:a16="http://schemas.microsoft.com/office/drawing/2014/main" id="{16097EBB-158A-4667-A682-34510C52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" name="Picture 167" descr="https://mail.google.com/mail/u/1/images/cleardot.gif">
          <a:extLst>
            <a:ext uri="{FF2B5EF4-FFF2-40B4-BE49-F238E27FC236}">
              <a16:creationId xmlns:a16="http://schemas.microsoft.com/office/drawing/2014/main" id="{34E62F3D-5138-4569-A651-1F65C10B5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" name="Picture 168" descr="https://mail.google.com/mail/u/1/images/cleardot.gif">
          <a:extLst>
            <a:ext uri="{FF2B5EF4-FFF2-40B4-BE49-F238E27FC236}">
              <a16:creationId xmlns:a16="http://schemas.microsoft.com/office/drawing/2014/main" id="{A3E99F0D-39F7-4038-87BA-2709A641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" name="Picture 169" descr="https://mail.google.com/mail/u/1/images/cleardot.gif">
          <a:extLst>
            <a:ext uri="{FF2B5EF4-FFF2-40B4-BE49-F238E27FC236}">
              <a16:creationId xmlns:a16="http://schemas.microsoft.com/office/drawing/2014/main" id="{839DA0D2-2695-4532-8AEA-64F52C80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" name="Picture 170" descr="https://mail.google.com/mail/u/1/images/cleardot.gif">
          <a:extLst>
            <a:ext uri="{FF2B5EF4-FFF2-40B4-BE49-F238E27FC236}">
              <a16:creationId xmlns:a16="http://schemas.microsoft.com/office/drawing/2014/main" id="{80F57A4F-E9F6-48F4-8B3C-38A55E1B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" name="Picture 171" descr="https://mail.google.com/mail/u/1/images/cleardot.gif">
          <a:extLst>
            <a:ext uri="{FF2B5EF4-FFF2-40B4-BE49-F238E27FC236}">
              <a16:creationId xmlns:a16="http://schemas.microsoft.com/office/drawing/2014/main" id="{3D1E5DF8-69E5-4EFF-9353-12329782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" name="Picture 172" descr="https://mail.google.com/mail/u/1/images/cleardot.gif">
          <a:extLst>
            <a:ext uri="{FF2B5EF4-FFF2-40B4-BE49-F238E27FC236}">
              <a16:creationId xmlns:a16="http://schemas.microsoft.com/office/drawing/2014/main" id="{C0A7C130-BBA1-4D8B-9B7B-EF0A4D41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" name="Picture 173" descr="https://mail.google.com/mail/u/1/images/cleardot.gif">
          <a:extLst>
            <a:ext uri="{FF2B5EF4-FFF2-40B4-BE49-F238E27FC236}">
              <a16:creationId xmlns:a16="http://schemas.microsoft.com/office/drawing/2014/main" id="{36781CFA-550F-4FF3-96BD-29306BA6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" name="Picture 174" descr="https://mail.google.com/mail/u/1/images/cleardot.gif">
          <a:extLst>
            <a:ext uri="{FF2B5EF4-FFF2-40B4-BE49-F238E27FC236}">
              <a16:creationId xmlns:a16="http://schemas.microsoft.com/office/drawing/2014/main" id="{D8090C3D-3689-4EA6-92E6-5A809D80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76" name="Picture 175" descr="https://mail.google.com/mail/u/1/images/cleardot.gif">
          <a:extLst>
            <a:ext uri="{FF2B5EF4-FFF2-40B4-BE49-F238E27FC236}">
              <a16:creationId xmlns:a16="http://schemas.microsoft.com/office/drawing/2014/main" id="{92A86DE2-E9E0-40ED-A89D-0C2146A0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77" name="Picture 176" descr="https://mail.google.com/mail/u/1/images/cleardot.gif">
          <a:extLst>
            <a:ext uri="{FF2B5EF4-FFF2-40B4-BE49-F238E27FC236}">
              <a16:creationId xmlns:a16="http://schemas.microsoft.com/office/drawing/2014/main" id="{1DDF6B13-A1A6-4C79-95D3-D43824E5C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78" name="Picture 177" descr="https://mail.google.com/mail/u/1/images/cleardot.gif">
          <a:extLst>
            <a:ext uri="{FF2B5EF4-FFF2-40B4-BE49-F238E27FC236}">
              <a16:creationId xmlns:a16="http://schemas.microsoft.com/office/drawing/2014/main" id="{E215A094-53F9-442B-8575-17A3F456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79" name="Picture 178" descr="https://mail.google.com/mail/u/1/images/cleardot.gif">
          <a:extLst>
            <a:ext uri="{FF2B5EF4-FFF2-40B4-BE49-F238E27FC236}">
              <a16:creationId xmlns:a16="http://schemas.microsoft.com/office/drawing/2014/main" id="{5DC19E8C-7CF3-48EC-BEE5-9E93E2CC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0" name="Picture 179" descr="https://mail.google.com/mail/u/1/images/cleardot.gif">
          <a:extLst>
            <a:ext uri="{FF2B5EF4-FFF2-40B4-BE49-F238E27FC236}">
              <a16:creationId xmlns:a16="http://schemas.microsoft.com/office/drawing/2014/main" id="{2B930FBE-9AF4-4AEE-92B5-C9303E66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1" name="Picture 180" descr="https://mail.google.com/mail/u/1/images/cleardot.gif">
          <a:extLst>
            <a:ext uri="{FF2B5EF4-FFF2-40B4-BE49-F238E27FC236}">
              <a16:creationId xmlns:a16="http://schemas.microsoft.com/office/drawing/2014/main" id="{881FA725-0AB3-4DA9-96D7-204FC253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2" name="Picture 181" descr="https://mail.google.com/mail/u/1/images/cleardot.gif">
          <a:extLst>
            <a:ext uri="{FF2B5EF4-FFF2-40B4-BE49-F238E27FC236}">
              <a16:creationId xmlns:a16="http://schemas.microsoft.com/office/drawing/2014/main" id="{F19275F5-8D54-49F4-B232-FB4F14AB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3" name="Picture 182" descr="https://mail.google.com/mail/u/1/images/cleardot.gif">
          <a:extLst>
            <a:ext uri="{FF2B5EF4-FFF2-40B4-BE49-F238E27FC236}">
              <a16:creationId xmlns:a16="http://schemas.microsoft.com/office/drawing/2014/main" id="{78F4E257-511C-4EC0-AC4B-87A71CAB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4" name="Picture 183" descr="https://mail.google.com/mail/u/1/images/cleardot.gif">
          <a:extLst>
            <a:ext uri="{FF2B5EF4-FFF2-40B4-BE49-F238E27FC236}">
              <a16:creationId xmlns:a16="http://schemas.microsoft.com/office/drawing/2014/main" id="{0FD25264-FF63-4A41-9C15-28B7BC033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5" name="Picture 184" descr="https://mail.google.com/mail/u/1/images/cleardot.gif">
          <a:extLst>
            <a:ext uri="{FF2B5EF4-FFF2-40B4-BE49-F238E27FC236}">
              <a16:creationId xmlns:a16="http://schemas.microsoft.com/office/drawing/2014/main" id="{DE1FA33C-7EB8-4455-BE00-0CDE1A03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6" name="Picture 185" descr="https://mail.google.com/mail/u/1/images/cleardot.gif">
          <a:extLst>
            <a:ext uri="{FF2B5EF4-FFF2-40B4-BE49-F238E27FC236}">
              <a16:creationId xmlns:a16="http://schemas.microsoft.com/office/drawing/2014/main" id="{7CE0684C-07D0-4D65-AF63-873B8384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7" name="Picture 186" descr="https://mail.google.com/mail/u/1/images/cleardot.gif">
          <a:extLst>
            <a:ext uri="{FF2B5EF4-FFF2-40B4-BE49-F238E27FC236}">
              <a16:creationId xmlns:a16="http://schemas.microsoft.com/office/drawing/2014/main" id="{9DB001BB-CC9B-4B51-937D-E83CA037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8" name="Picture 187" descr="https://mail.google.com/mail/u/1/images/cleardot.gif">
          <a:extLst>
            <a:ext uri="{FF2B5EF4-FFF2-40B4-BE49-F238E27FC236}">
              <a16:creationId xmlns:a16="http://schemas.microsoft.com/office/drawing/2014/main" id="{576E55FA-CF15-450D-8F06-9B99E4CA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9" name="Picture 188" descr="https://mail.google.com/mail/u/1/images/cleardot.gif">
          <a:extLst>
            <a:ext uri="{FF2B5EF4-FFF2-40B4-BE49-F238E27FC236}">
              <a16:creationId xmlns:a16="http://schemas.microsoft.com/office/drawing/2014/main" id="{47544A6C-02A7-4387-8F1C-EE703CDE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0" name="Picture 189" descr="https://mail.google.com/mail/u/1/images/cleardot.gif">
          <a:extLst>
            <a:ext uri="{FF2B5EF4-FFF2-40B4-BE49-F238E27FC236}">
              <a16:creationId xmlns:a16="http://schemas.microsoft.com/office/drawing/2014/main" id="{AFAFC3D7-AC4A-41E6-9D4F-5E59668A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1" name="Picture 190" descr="https://mail.google.com/mail/u/1/images/cleardot.gif">
          <a:extLst>
            <a:ext uri="{FF2B5EF4-FFF2-40B4-BE49-F238E27FC236}">
              <a16:creationId xmlns:a16="http://schemas.microsoft.com/office/drawing/2014/main" id="{731A3059-4EF9-4D90-A6C6-04ECB7C3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2" name="Picture 191" descr="https://mail.google.com/mail/u/1/images/cleardot.gif">
          <a:extLst>
            <a:ext uri="{FF2B5EF4-FFF2-40B4-BE49-F238E27FC236}">
              <a16:creationId xmlns:a16="http://schemas.microsoft.com/office/drawing/2014/main" id="{624E15F0-53A6-460D-B581-0B04C0EB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3" name="Picture 192" descr="https://mail.google.com/mail/u/1/images/cleardot.gif">
          <a:extLst>
            <a:ext uri="{FF2B5EF4-FFF2-40B4-BE49-F238E27FC236}">
              <a16:creationId xmlns:a16="http://schemas.microsoft.com/office/drawing/2014/main" id="{FED067F3-BB1D-405F-A6E0-B524FAD9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4" name="Picture 193" descr="https://mail.google.com/mail/u/1/images/cleardot.gif">
          <a:extLst>
            <a:ext uri="{FF2B5EF4-FFF2-40B4-BE49-F238E27FC236}">
              <a16:creationId xmlns:a16="http://schemas.microsoft.com/office/drawing/2014/main" id="{9B931858-A714-4D24-BEB8-F4E3122B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5" name="Picture 194" descr="https://mail.google.com/mail/u/1/images/cleardot.gif">
          <a:extLst>
            <a:ext uri="{FF2B5EF4-FFF2-40B4-BE49-F238E27FC236}">
              <a16:creationId xmlns:a16="http://schemas.microsoft.com/office/drawing/2014/main" id="{7358FC7C-3120-4AE8-B9D3-EFE8DECC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6" name="Picture 195" descr="https://mail.google.com/mail/u/1/images/cleardot.gif">
          <a:extLst>
            <a:ext uri="{FF2B5EF4-FFF2-40B4-BE49-F238E27FC236}">
              <a16:creationId xmlns:a16="http://schemas.microsoft.com/office/drawing/2014/main" id="{4F946745-E866-47B1-A44E-EE43B50C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7" name="Picture 196" descr="https://mail.google.com/mail/u/1/images/cleardot.gif">
          <a:extLst>
            <a:ext uri="{FF2B5EF4-FFF2-40B4-BE49-F238E27FC236}">
              <a16:creationId xmlns:a16="http://schemas.microsoft.com/office/drawing/2014/main" id="{79AAF00A-D7AE-40CF-BEF2-52786DFED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8" name="Picture 197" descr="https://mail.google.com/mail/u/1/images/cleardot.gif">
          <a:extLst>
            <a:ext uri="{FF2B5EF4-FFF2-40B4-BE49-F238E27FC236}">
              <a16:creationId xmlns:a16="http://schemas.microsoft.com/office/drawing/2014/main" id="{36EA13C6-55BF-4573-8668-47E58715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9" name="Picture 198" descr="https://mail.google.com/mail/u/1/images/cleardot.gif">
          <a:extLst>
            <a:ext uri="{FF2B5EF4-FFF2-40B4-BE49-F238E27FC236}">
              <a16:creationId xmlns:a16="http://schemas.microsoft.com/office/drawing/2014/main" id="{DFA631C5-16FB-4056-9D68-76521AA2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0" name="Picture 199" descr="https://mail.google.com/mail/u/1/images/cleardot.gif">
          <a:extLst>
            <a:ext uri="{FF2B5EF4-FFF2-40B4-BE49-F238E27FC236}">
              <a16:creationId xmlns:a16="http://schemas.microsoft.com/office/drawing/2014/main" id="{C50A5C35-3A28-4667-9391-71B7D336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1" name="Picture 200" descr="https://mail.google.com/mail/u/1/images/cleardot.gif">
          <a:extLst>
            <a:ext uri="{FF2B5EF4-FFF2-40B4-BE49-F238E27FC236}">
              <a16:creationId xmlns:a16="http://schemas.microsoft.com/office/drawing/2014/main" id="{9125FAD0-3BE2-44A3-AB06-B0AA6066C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2" name="Picture 201" descr="https://mail.google.com/mail/u/1/images/cleardot.gif">
          <a:extLst>
            <a:ext uri="{FF2B5EF4-FFF2-40B4-BE49-F238E27FC236}">
              <a16:creationId xmlns:a16="http://schemas.microsoft.com/office/drawing/2014/main" id="{EEB967B0-7CCB-49DC-833F-DD743EEEF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3" name="Picture 202" descr="https://mail.google.com/mail/u/1/images/cleardot.gif">
          <a:extLst>
            <a:ext uri="{FF2B5EF4-FFF2-40B4-BE49-F238E27FC236}">
              <a16:creationId xmlns:a16="http://schemas.microsoft.com/office/drawing/2014/main" id="{7BDF506C-8999-4214-BF26-9D2D1C4A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4" name="Picture 203" descr="https://mail.google.com/mail/u/1/images/cleardot.gif">
          <a:extLst>
            <a:ext uri="{FF2B5EF4-FFF2-40B4-BE49-F238E27FC236}">
              <a16:creationId xmlns:a16="http://schemas.microsoft.com/office/drawing/2014/main" id="{7BE513CF-E592-440C-8805-7073CD20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5" name="Picture 204" descr="https://mail.google.com/mail/u/1/images/cleardot.gif">
          <a:extLst>
            <a:ext uri="{FF2B5EF4-FFF2-40B4-BE49-F238E27FC236}">
              <a16:creationId xmlns:a16="http://schemas.microsoft.com/office/drawing/2014/main" id="{BC4CC8D9-AFDC-4682-A362-40DD9567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" name="Picture 205" descr="https://mail.google.com/mail/u/1/images/cleardot.gif">
          <a:extLst>
            <a:ext uri="{FF2B5EF4-FFF2-40B4-BE49-F238E27FC236}">
              <a16:creationId xmlns:a16="http://schemas.microsoft.com/office/drawing/2014/main" id="{CD850F0F-10A2-4CAD-BB27-729B45FE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7" name="Picture 206" descr="https://mail.google.com/mail/u/1/images/cleardot.gif">
          <a:extLst>
            <a:ext uri="{FF2B5EF4-FFF2-40B4-BE49-F238E27FC236}">
              <a16:creationId xmlns:a16="http://schemas.microsoft.com/office/drawing/2014/main" id="{4E2BD840-D9DA-4AC0-B217-14A0BE43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8" name="Picture 207" descr="https://mail.google.com/mail/u/1/images/cleardot.gif">
          <a:extLst>
            <a:ext uri="{FF2B5EF4-FFF2-40B4-BE49-F238E27FC236}">
              <a16:creationId xmlns:a16="http://schemas.microsoft.com/office/drawing/2014/main" id="{DC032465-FAAC-4724-9225-D46C620E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9" name="Picture 208" descr="https://mail.google.com/mail/u/1/images/cleardot.gif">
          <a:extLst>
            <a:ext uri="{FF2B5EF4-FFF2-40B4-BE49-F238E27FC236}">
              <a16:creationId xmlns:a16="http://schemas.microsoft.com/office/drawing/2014/main" id="{8D065F4C-81C2-4162-B54B-721B7336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0" name="Picture 209" descr="https://mail.google.com/mail/u/1/images/cleardot.gif">
          <a:extLst>
            <a:ext uri="{FF2B5EF4-FFF2-40B4-BE49-F238E27FC236}">
              <a16:creationId xmlns:a16="http://schemas.microsoft.com/office/drawing/2014/main" id="{B5E0DD9C-B80E-4805-9F36-BB77EEB0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1" name="Picture 210" descr="https://mail.google.com/mail/u/1/images/cleardot.gif">
          <a:extLst>
            <a:ext uri="{FF2B5EF4-FFF2-40B4-BE49-F238E27FC236}">
              <a16:creationId xmlns:a16="http://schemas.microsoft.com/office/drawing/2014/main" id="{24CDC0CE-F3A1-4460-8A9B-457EEEBD9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2" name="Picture 211" descr="https://mail.google.com/mail/u/1/images/cleardot.gif">
          <a:extLst>
            <a:ext uri="{FF2B5EF4-FFF2-40B4-BE49-F238E27FC236}">
              <a16:creationId xmlns:a16="http://schemas.microsoft.com/office/drawing/2014/main" id="{FD41D137-BBCA-4F56-B6D6-30787FAE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3" name="Picture 212" descr="https://mail.google.com/mail/u/1/images/cleardot.gif">
          <a:extLst>
            <a:ext uri="{FF2B5EF4-FFF2-40B4-BE49-F238E27FC236}">
              <a16:creationId xmlns:a16="http://schemas.microsoft.com/office/drawing/2014/main" id="{48035B44-10AE-4665-8A5D-6316B1EF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4" name="Picture 213" descr="https://mail.google.com/mail/u/1/images/cleardot.gif">
          <a:extLst>
            <a:ext uri="{FF2B5EF4-FFF2-40B4-BE49-F238E27FC236}">
              <a16:creationId xmlns:a16="http://schemas.microsoft.com/office/drawing/2014/main" id="{D52EB10F-3BAC-4783-A5CE-C0AF36B7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5" name="Picture 214" descr="https://mail.google.com/mail/u/1/images/cleardot.gif">
          <a:extLst>
            <a:ext uri="{FF2B5EF4-FFF2-40B4-BE49-F238E27FC236}">
              <a16:creationId xmlns:a16="http://schemas.microsoft.com/office/drawing/2014/main" id="{614D1E81-E296-4F24-ADDC-3AC90339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6" name="Picture 215" descr="https://mail.google.com/mail/u/1/images/cleardot.gif">
          <a:extLst>
            <a:ext uri="{FF2B5EF4-FFF2-40B4-BE49-F238E27FC236}">
              <a16:creationId xmlns:a16="http://schemas.microsoft.com/office/drawing/2014/main" id="{963329F6-3F9A-4801-BEC7-D01EF2CB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7" name="Picture 216" descr="https://mail.google.com/mail/u/1/images/cleardot.gif">
          <a:extLst>
            <a:ext uri="{FF2B5EF4-FFF2-40B4-BE49-F238E27FC236}">
              <a16:creationId xmlns:a16="http://schemas.microsoft.com/office/drawing/2014/main" id="{255BBA80-67C2-46B1-A15E-3A6D64A0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8" name="Picture 217" descr="https://mail.google.com/mail/u/1/images/cleardot.gif">
          <a:extLst>
            <a:ext uri="{FF2B5EF4-FFF2-40B4-BE49-F238E27FC236}">
              <a16:creationId xmlns:a16="http://schemas.microsoft.com/office/drawing/2014/main" id="{C6D7C116-5053-42F4-B5BF-1A5A0683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9" name="Picture 218" descr="https://mail.google.com/mail/u/1/images/cleardot.gif">
          <a:extLst>
            <a:ext uri="{FF2B5EF4-FFF2-40B4-BE49-F238E27FC236}">
              <a16:creationId xmlns:a16="http://schemas.microsoft.com/office/drawing/2014/main" id="{A989633D-1B89-498D-AF6B-3045339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0" name="Picture 219" descr="https://mail.google.com/mail/u/1/images/cleardot.gif">
          <a:extLst>
            <a:ext uri="{FF2B5EF4-FFF2-40B4-BE49-F238E27FC236}">
              <a16:creationId xmlns:a16="http://schemas.microsoft.com/office/drawing/2014/main" id="{9E1E7410-9D86-4AF4-96C3-85A9CCFF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1" name="Picture 220" descr="https://mail.google.com/mail/u/1/images/cleardot.gif">
          <a:extLst>
            <a:ext uri="{FF2B5EF4-FFF2-40B4-BE49-F238E27FC236}">
              <a16:creationId xmlns:a16="http://schemas.microsoft.com/office/drawing/2014/main" id="{ED8D77FA-B4F6-4816-9E9E-D8648AAC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2" name="Picture 221" descr="https://mail.google.com/mail/u/1/images/cleardot.gif">
          <a:extLst>
            <a:ext uri="{FF2B5EF4-FFF2-40B4-BE49-F238E27FC236}">
              <a16:creationId xmlns:a16="http://schemas.microsoft.com/office/drawing/2014/main" id="{D293838C-2C23-4314-A092-8A384409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3" name="Picture 222" descr="https://mail.google.com/mail/u/1/images/cleardot.gif">
          <a:extLst>
            <a:ext uri="{FF2B5EF4-FFF2-40B4-BE49-F238E27FC236}">
              <a16:creationId xmlns:a16="http://schemas.microsoft.com/office/drawing/2014/main" id="{43A2109C-7C50-49A0-B004-D4CCCFEB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4" name="Picture 223" descr="https://mail.google.com/mail/u/1/images/cleardot.gif">
          <a:extLst>
            <a:ext uri="{FF2B5EF4-FFF2-40B4-BE49-F238E27FC236}">
              <a16:creationId xmlns:a16="http://schemas.microsoft.com/office/drawing/2014/main" id="{8477577C-88CA-4FD1-9AB3-3DB01D9FD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5" name="Picture 224" descr="https://mail.google.com/mail/u/1/images/cleardot.gif">
          <a:extLst>
            <a:ext uri="{FF2B5EF4-FFF2-40B4-BE49-F238E27FC236}">
              <a16:creationId xmlns:a16="http://schemas.microsoft.com/office/drawing/2014/main" id="{3EE70AE1-2700-4021-990E-6E4B46D0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6" name="Picture 225" descr="https://mail.google.com/mail/u/1/images/cleardot.gif">
          <a:extLst>
            <a:ext uri="{FF2B5EF4-FFF2-40B4-BE49-F238E27FC236}">
              <a16:creationId xmlns:a16="http://schemas.microsoft.com/office/drawing/2014/main" id="{B2A1935E-FDC0-41F1-8B47-46FAFC52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7" name="Picture 226" descr="https://mail.google.com/mail/u/1/images/cleardot.gif">
          <a:extLst>
            <a:ext uri="{FF2B5EF4-FFF2-40B4-BE49-F238E27FC236}">
              <a16:creationId xmlns:a16="http://schemas.microsoft.com/office/drawing/2014/main" id="{135E35EA-4FBD-474C-990A-165DA9D4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8" name="Picture 227" descr="https://mail.google.com/mail/u/1/images/cleardot.gif">
          <a:extLst>
            <a:ext uri="{FF2B5EF4-FFF2-40B4-BE49-F238E27FC236}">
              <a16:creationId xmlns:a16="http://schemas.microsoft.com/office/drawing/2014/main" id="{F9EE400D-901D-4A4D-9ED8-958F8FC6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9" name="Picture 228" descr="https://mail.google.com/mail/u/1/images/cleardot.gif">
          <a:extLst>
            <a:ext uri="{FF2B5EF4-FFF2-40B4-BE49-F238E27FC236}">
              <a16:creationId xmlns:a16="http://schemas.microsoft.com/office/drawing/2014/main" id="{0016A243-9B1D-4A35-B243-F749BE30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0" name="Picture 229" descr="https://mail.google.com/mail/u/1/images/cleardot.gif">
          <a:extLst>
            <a:ext uri="{FF2B5EF4-FFF2-40B4-BE49-F238E27FC236}">
              <a16:creationId xmlns:a16="http://schemas.microsoft.com/office/drawing/2014/main" id="{A5728B01-9E6C-419C-BE60-57FB3793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1" name="Picture 230" descr="https://mail.google.com/mail/u/1/images/cleardot.gif">
          <a:extLst>
            <a:ext uri="{FF2B5EF4-FFF2-40B4-BE49-F238E27FC236}">
              <a16:creationId xmlns:a16="http://schemas.microsoft.com/office/drawing/2014/main" id="{B72D3C1B-15B1-4918-B8AC-41398492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2" name="Picture 231" descr="https://mail.google.com/mail/u/1/images/cleardot.gif">
          <a:extLst>
            <a:ext uri="{FF2B5EF4-FFF2-40B4-BE49-F238E27FC236}">
              <a16:creationId xmlns:a16="http://schemas.microsoft.com/office/drawing/2014/main" id="{8FC9CB30-61FD-43C9-986A-89B64952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3" name="Picture 232" descr="https://mail.google.com/mail/u/1/images/cleardot.gif">
          <a:extLst>
            <a:ext uri="{FF2B5EF4-FFF2-40B4-BE49-F238E27FC236}">
              <a16:creationId xmlns:a16="http://schemas.microsoft.com/office/drawing/2014/main" id="{691F9664-8256-4744-AD52-F1475AE2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4" name="Picture 233" descr="https://mail.google.com/mail/u/1/images/cleardot.gif">
          <a:extLst>
            <a:ext uri="{FF2B5EF4-FFF2-40B4-BE49-F238E27FC236}">
              <a16:creationId xmlns:a16="http://schemas.microsoft.com/office/drawing/2014/main" id="{A2B8D36C-FE59-4AE6-877E-694D77F8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5" name="Picture 234" descr="https://mail.google.com/mail/u/1/images/cleardot.gif">
          <a:extLst>
            <a:ext uri="{FF2B5EF4-FFF2-40B4-BE49-F238E27FC236}">
              <a16:creationId xmlns:a16="http://schemas.microsoft.com/office/drawing/2014/main" id="{8F95EA99-7361-4F5E-BFD5-BB932C9E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6" name="Picture 235" descr="https://mail.google.com/mail/u/1/images/cleardot.gif">
          <a:extLst>
            <a:ext uri="{FF2B5EF4-FFF2-40B4-BE49-F238E27FC236}">
              <a16:creationId xmlns:a16="http://schemas.microsoft.com/office/drawing/2014/main" id="{59C001C2-6FD4-4FCB-817A-181208B4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7" name="Picture 236" descr="https://mail.google.com/mail/u/1/images/cleardot.gif">
          <a:extLst>
            <a:ext uri="{FF2B5EF4-FFF2-40B4-BE49-F238E27FC236}">
              <a16:creationId xmlns:a16="http://schemas.microsoft.com/office/drawing/2014/main" id="{02865E2F-A1FB-4C8B-B6CE-BFBCB156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8" name="Picture 237" descr="https://mail.google.com/mail/u/1/images/cleardot.gif">
          <a:extLst>
            <a:ext uri="{FF2B5EF4-FFF2-40B4-BE49-F238E27FC236}">
              <a16:creationId xmlns:a16="http://schemas.microsoft.com/office/drawing/2014/main" id="{2395C207-164E-4367-8050-FFC6CF60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9" name="Picture 238" descr="https://mail.google.com/mail/u/1/images/cleardot.gif">
          <a:extLst>
            <a:ext uri="{FF2B5EF4-FFF2-40B4-BE49-F238E27FC236}">
              <a16:creationId xmlns:a16="http://schemas.microsoft.com/office/drawing/2014/main" id="{3DC1DD70-628B-4F1D-8736-5612C73F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0" name="Picture 239" descr="https://mail.google.com/mail/u/1/images/cleardot.gif">
          <a:extLst>
            <a:ext uri="{FF2B5EF4-FFF2-40B4-BE49-F238E27FC236}">
              <a16:creationId xmlns:a16="http://schemas.microsoft.com/office/drawing/2014/main" id="{81624E1A-6D85-445A-AE53-2C4A0103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1" name="Picture 240" descr="https://mail.google.com/mail/u/1/images/cleardot.gif">
          <a:extLst>
            <a:ext uri="{FF2B5EF4-FFF2-40B4-BE49-F238E27FC236}">
              <a16:creationId xmlns:a16="http://schemas.microsoft.com/office/drawing/2014/main" id="{FB8814BF-2D44-4C46-B1B2-AFC5E6EF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2" name="Picture 241" descr="https://mail.google.com/mail/u/1/images/cleardot.gif">
          <a:extLst>
            <a:ext uri="{FF2B5EF4-FFF2-40B4-BE49-F238E27FC236}">
              <a16:creationId xmlns:a16="http://schemas.microsoft.com/office/drawing/2014/main" id="{A00FF7EF-801A-452C-9FE5-B64AE8C2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3" name="Picture 242" descr="https://mail.google.com/mail/u/1/images/cleardot.gif">
          <a:extLst>
            <a:ext uri="{FF2B5EF4-FFF2-40B4-BE49-F238E27FC236}">
              <a16:creationId xmlns:a16="http://schemas.microsoft.com/office/drawing/2014/main" id="{B5CBD848-1F7F-4BF4-A160-E77E4D8B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4" name="Picture 243" descr="https://mail.google.com/mail/u/1/images/cleardot.gif">
          <a:extLst>
            <a:ext uri="{FF2B5EF4-FFF2-40B4-BE49-F238E27FC236}">
              <a16:creationId xmlns:a16="http://schemas.microsoft.com/office/drawing/2014/main" id="{48FDB8E5-EF3F-4A76-8D74-C6E7119D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5" name="Picture 244" descr="https://mail.google.com/mail/u/1/images/cleardot.gif">
          <a:extLst>
            <a:ext uri="{FF2B5EF4-FFF2-40B4-BE49-F238E27FC236}">
              <a16:creationId xmlns:a16="http://schemas.microsoft.com/office/drawing/2014/main" id="{EC68449B-C09A-40E8-8A26-F4FAFA30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6" name="Picture 245" descr="https://mail.google.com/mail/u/1/images/cleardot.gif">
          <a:extLst>
            <a:ext uri="{FF2B5EF4-FFF2-40B4-BE49-F238E27FC236}">
              <a16:creationId xmlns:a16="http://schemas.microsoft.com/office/drawing/2014/main" id="{1CC5A401-7251-4650-858F-13A6BCCB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7" name="Picture 246" descr="https://mail.google.com/mail/u/1/images/cleardot.gif">
          <a:extLst>
            <a:ext uri="{FF2B5EF4-FFF2-40B4-BE49-F238E27FC236}">
              <a16:creationId xmlns:a16="http://schemas.microsoft.com/office/drawing/2014/main" id="{8A5DBD14-DA5C-4557-B907-D023F5E4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48" name="Picture 247" descr="https://mail.google.com/mail/u/1/images/cleardot.gif">
          <a:extLst>
            <a:ext uri="{FF2B5EF4-FFF2-40B4-BE49-F238E27FC236}">
              <a16:creationId xmlns:a16="http://schemas.microsoft.com/office/drawing/2014/main" id="{643AE508-A12A-463B-89BD-09C37D82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49" name="Picture 248" descr="https://mail.google.com/mail/u/1/images/cleardot.gif">
          <a:extLst>
            <a:ext uri="{FF2B5EF4-FFF2-40B4-BE49-F238E27FC236}">
              <a16:creationId xmlns:a16="http://schemas.microsoft.com/office/drawing/2014/main" id="{7FC7EBF4-72F0-4EAA-BC42-F482327F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0" name="Picture 249" descr="https://mail.google.com/mail/u/1/images/cleardot.gif">
          <a:extLst>
            <a:ext uri="{FF2B5EF4-FFF2-40B4-BE49-F238E27FC236}">
              <a16:creationId xmlns:a16="http://schemas.microsoft.com/office/drawing/2014/main" id="{F57165BF-FFEB-4F92-B87E-706D600A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1" name="Picture 250" descr="https://mail.google.com/mail/u/1/images/cleardot.gif">
          <a:extLst>
            <a:ext uri="{FF2B5EF4-FFF2-40B4-BE49-F238E27FC236}">
              <a16:creationId xmlns:a16="http://schemas.microsoft.com/office/drawing/2014/main" id="{1B62C0DC-DFBA-4FA9-817B-6DD100CA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2" name="Picture 251" descr="https://mail.google.com/mail/u/1/images/cleardot.gif">
          <a:extLst>
            <a:ext uri="{FF2B5EF4-FFF2-40B4-BE49-F238E27FC236}">
              <a16:creationId xmlns:a16="http://schemas.microsoft.com/office/drawing/2014/main" id="{F21399EB-E20F-4530-B3D8-27E2DBFC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3" name="Picture 252" descr="https://mail.google.com/mail/u/1/images/cleardot.gif">
          <a:extLst>
            <a:ext uri="{FF2B5EF4-FFF2-40B4-BE49-F238E27FC236}">
              <a16:creationId xmlns:a16="http://schemas.microsoft.com/office/drawing/2014/main" id="{051ECE5B-5148-4BF2-8DF5-CA7F57F7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4" name="Picture 253" descr="https://mail.google.com/mail/u/1/images/cleardot.gif">
          <a:extLst>
            <a:ext uri="{FF2B5EF4-FFF2-40B4-BE49-F238E27FC236}">
              <a16:creationId xmlns:a16="http://schemas.microsoft.com/office/drawing/2014/main" id="{7C9FF77C-6451-42FF-8412-9BB74DE18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5" name="Picture 254" descr="https://mail.google.com/mail/u/1/images/cleardot.gif">
          <a:extLst>
            <a:ext uri="{FF2B5EF4-FFF2-40B4-BE49-F238E27FC236}">
              <a16:creationId xmlns:a16="http://schemas.microsoft.com/office/drawing/2014/main" id="{4741DB85-2DB8-47B1-B7AC-97193F9FE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6" name="Picture 255" descr="https://mail.google.com/mail/u/1/images/cleardot.gif">
          <a:extLst>
            <a:ext uri="{FF2B5EF4-FFF2-40B4-BE49-F238E27FC236}">
              <a16:creationId xmlns:a16="http://schemas.microsoft.com/office/drawing/2014/main" id="{8A666131-6355-4E93-8613-50968BDE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7" name="Picture 256" descr="https://mail.google.com/mail/u/1/images/cleardot.gif">
          <a:extLst>
            <a:ext uri="{FF2B5EF4-FFF2-40B4-BE49-F238E27FC236}">
              <a16:creationId xmlns:a16="http://schemas.microsoft.com/office/drawing/2014/main" id="{6A8000B9-43B2-4920-A173-30F9B15A9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8" name="Picture 257" descr="https://mail.google.com/mail/u/1/images/cleardot.gif">
          <a:extLst>
            <a:ext uri="{FF2B5EF4-FFF2-40B4-BE49-F238E27FC236}">
              <a16:creationId xmlns:a16="http://schemas.microsoft.com/office/drawing/2014/main" id="{1816FCBF-1E76-41BA-9C8A-33FE83E7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9" name="Picture 258" descr="https://mail.google.com/mail/u/1/images/cleardot.gif">
          <a:extLst>
            <a:ext uri="{FF2B5EF4-FFF2-40B4-BE49-F238E27FC236}">
              <a16:creationId xmlns:a16="http://schemas.microsoft.com/office/drawing/2014/main" id="{8EB8D237-E61E-4101-85C0-BF16B619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0" name="Picture 259" descr="https://mail.google.com/mail/u/1/images/cleardot.gif">
          <a:extLst>
            <a:ext uri="{FF2B5EF4-FFF2-40B4-BE49-F238E27FC236}">
              <a16:creationId xmlns:a16="http://schemas.microsoft.com/office/drawing/2014/main" id="{D8A0F9A0-2EB3-45DE-83AE-CC5A8287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1" name="Picture 260" descr="https://mail.google.com/mail/u/1/images/cleardot.gif">
          <a:extLst>
            <a:ext uri="{FF2B5EF4-FFF2-40B4-BE49-F238E27FC236}">
              <a16:creationId xmlns:a16="http://schemas.microsoft.com/office/drawing/2014/main" id="{2969A680-7807-43C3-B20B-F61B8DB9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2" name="Picture 261" descr="https://mail.google.com/mail/u/1/images/cleardot.gif">
          <a:extLst>
            <a:ext uri="{FF2B5EF4-FFF2-40B4-BE49-F238E27FC236}">
              <a16:creationId xmlns:a16="http://schemas.microsoft.com/office/drawing/2014/main" id="{9290F7AC-97C1-4558-A8E9-AA1AEB6A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3" name="Picture 262" descr="https://mail.google.com/mail/u/1/images/cleardot.gif">
          <a:extLst>
            <a:ext uri="{FF2B5EF4-FFF2-40B4-BE49-F238E27FC236}">
              <a16:creationId xmlns:a16="http://schemas.microsoft.com/office/drawing/2014/main" id="{F44B0C6F-6E63-4F5C-A8EE-4CE3A1FD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4" name="Picture 263" descr="https://mail.google.com/mail/u/1/images/cleardot.gif">
          <a:extLst>
            <a:ext uri="{FF2B5EF4-FFF2-40B4-BE49-F238E27FC236}">
              <a16:creationId xmlns:a16="http://schemas.microsoft.com/office/drawing/2014/main" id="{4974EA4E-B206-4E3C-8EB6-C17885D0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5" name="Picture 264" descr="https://mail.google.com/mail/u/1/images/cleardot.gif">
          <a:extLst>
            <a:ext uri="{FF2B5EF4-FFF2-40B4-BE49-F238E27FC236}">
              <a16:creationId xmlns:a16="http://schemas.microsoft.com/office/drawing/2014/main" id="{AFF98F98-583F-4B63-8DA3-9E194EF4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6" name="Picture 265" descr="https://mail.google.com/mail/u/1/images/cleardot.gif">
          <a:extLst>
            <a:ext uri="{FF2B5EF4-FFF2-40B4-BE49-F238E27FC236}">
              <a16:creationId xmlns:a16="http://schemas.microsoft.com/office/drawing/2014/main" id="{0D518E9A-A2A4-4721-991C-6075D357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7" name="Picture 266" descr="https://mail.google.com/mail/u/1/images/cleardot.gif">
          <a:extLst>
            <a:ext uri="{FF2B5EF4-FFF2-40B4-BE49-F238E27FC236}">
              <a16:creationId xmlns:a16="http://schemas.microsoft.com/office/drawing/2014/main" id="{3146C7F8-2CBA-4DD3-9E09-3EF1F907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8" name="Picture 267" descr="https://mail.google.com/mail/u/1/images/cleardot.gif">
          <a:extLst>
            <a:ext uri="{FF2B5EF4-FFF2-40B4-BE49-F238E27FC236}">
              <a16:creationId xmlns:a16="http://schemas.microsoft.com/office/drawing/2014/main" id="{DD789D69-43AE-4031-906E-DFC00451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9" name="Picture 268" descr="https://mail.google.com/mail/u/1/images/cleardot.gif">
          <a:extLst>
            <a:ext uri="{FF2B5EF4-FFF2-40B4-BE49-F238E27FC236}">
              <a16:creationId xmlns:a16="http://schemas.microsoft.com/office/drawing/2014/main" id="{2D6FC62D-38CC-4022-BD8E-30FFDBFD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0" name="Picture 269" descr="https://mail.google.com/mail/u/1/images/cleardot.gif">
          <a:extLst>
            <a:ext uri="{FF2B5EF4-FFF2-40B4-BE49-F238E27FC236}">
              <a16:creationId xmlns:a16="http://schemas.microsoft.com/office/drawing/2014/main" id="{909016DF-C46B-4E53-86F0-52900609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1" name="Picture 270" descr="https://mail.google.com/mail/u/1/images/cleardot.gif">
          <a:extLst>
            <a:ext uri="{FF2B5EF4-FFF2-40B4-BE49-F238E27FC236}">
              <a16:creationId xmlns:a16="http://schemas.microsoft.com/office/drawing/2014/main" id="{43ED2035-C61D-4BF4-9CEF-4698D5CD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2" name="Picture 271" descr="https://mail.google.com/mail/u/1/images/cleardot.gif">
          <a:extLst>
            <a:ext uri="{FF2B5EF4-FFF2-40B4-BE49-F238E27FC236}">
              <a16:creationId xmlns:a16="http://schemas.microsoft.com/office/drawing/2014/main" id="{0D6892AA-8100-4743-B11E-9F47AB78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3" name="Picture 272" descr="https://mail.google.com/mail/u/1/images/cleardot.gif">
          <a:extLst>
            <a:ext uri="{FF2B5EF4-FFF2-40B4-BE49-F238E27FC236}">
              <a16:creationId xmlns:a16="http://schemas.microsoft.com/office/drawing/2014/main" id="{7C823D3E-A568-41D0-91EF-00AE712D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4" name="Picture 273" descr="https://mail.google.com/mail/u/1/images/cleardot.gif">
          <a:extLst>
            <a:ext uri="{FF2B5EF4-FFF2-40B4-BE49-F238E27FC236}">
              <a16:creationId xmlns:a16="http://schemas.microsoft.com/office/drawing/2014/main" id="{59650757-20EE-4720-AD93-D95D39CF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5" name="Picture 274" descr="https://mail.google.com/mail/u/1/images/cleardot.gif">
          <a:extLst>
            <a:ext uri="{FF2B5EF4-FFF2-40B4-BE49-F238E27FC236}">
              <a16:creationId xmlns:a16="http://schemas.microsoft.com/office/drawing/2014/main" id="{21039554-840D-4755-A1E8-F0903A62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6" name="Picture 275" descr="https://mail.google.com/mail/u/1/images/cleardot.gif">
          <a:extLst>
            <a:ext uri="{FF2B5EF4-FFF2-40B4-BE49-F238E27FC236}">
              <a16:creationId xmlns:a16="http://schemas.microsoft.com/office/drawing/2014/main" id="{9FFB3F87-7F84-4E7B-8141-4524E0EE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7" name="Picture 276" descr="https://mail.google.com/mail/u/1/images/cleardot.gif">
          <a:extLst>
            <a:ext uri="{FF2B5EF4-FFF2-40B4-BE49-F238E27FC236}">
              <a16:creationId xmlns:a16="http://schemas.microsoft.com/office/drawing/2014/main" id="{72DC259F-9D6E-4265-B78F-E05F29C7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8" name="Picture 277" descr="https://mail.google.com/mail/u/1/images/cleardot.gif">
          <a:extLst>
            <a:ext uri="{FF2B5EF4-FFF2-40B4-BE49-F238E27FC236}">
              <a16:creationId xmlns:a16="http://schemas.microsoft.com/office/drawing/2014/main" id="{57D8CEC4-B8B7-4BBC-A57C-6C3643DE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9" name="Picture 278" descr="https://mail.google.com/mail/u/1/images/cleardot.gif">
          <a:extLst>
            <a:ext uri="{FF2B5EF4-FFF2-40B4-BE49-F238E27FC236}">
              <a16:creationId xmlns:a16="http://schemas.microsoft.com/office/drawing/2014/main" id="{E86963BA-5592-464A-9152-23F18370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0" name="Picture 279" descr="https://mail.google.com/mail/u/1/images/cleardot.gif">
          <a:extLst>
            <a:ext uri="{FF2B5EF4-FFF2-40B4-BE49-F238E27FC236}">
              <a16:creationId xmlns:a16="http://schemas.microsoft.com/office/drawing/2014/main" id="{2A8D1084-375C-4C0E-9DAD-072C54B9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1" name="Picture 280" descr="https://mail.google.com/mail/u/1/images/cleardot.gif">
          <a:extLst>
            <a:ext uri="{FF2B5EF4-FFF2-40B4-BE49-F238E27FC236}">
              <a16:creationId xmlns:a16="http://schemas.microsoft.com/office/drawing/2014/main" id="{B97748D0-36CA-4A2D-89DD-72111408A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2" name="Picture 281" descr="https://mail.google.com/mail/u/1/images/cleardot.gif">
          <a:extLst>
            <a:ext uri="{FF2B5EF4-FFF2-40B4-BE49-F238E27FC236}">
              <a16:creationId xmlns:a16="http://schemas.microsoft.com/office/drawing/2014/main" id="{F6DB20AD-11BA-41A3-9E2A-9978F72E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3" name="Picture 282" descr="https://mail.google.com/mail/u/1/images/cleardot.gif">
          <a:extLst>
            <a:ext uri="{FF2B5EF4-FFF2-40B4-BE49-F238E27FC236}">
              <a16:creationId xmlns:a16="http://schemas.microsoft.com/office/drawing/2014/main" id="{9BFB5200-ABEB-4A3B-A49D-F7DE10E9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4" name="Picture 283" descr="https://mail.google.com/mail/u/1/images/cleardot.gif">
          <a:extLst>
            <a:ext uri="{FF2B5EF4-FFF2-40B4-BE49-F238E27FC236}">
              <a16:creationId xmlns:a16="http://schemas.microsoft.com/office/drawing/2014/main" id="{7415986E-9C28-4010-94E7-534F334A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5" name="Picture 284" descr="https://mail.google.com/mail/u/1/images/cleardot.gif">
          <a:extLst>
            <a:ext uri="{FF2B5EF4-FFF2-40B4-BE49-F238E27FC236}">
              <a16:creationId xmlns:a16="http://schemas.microsoft.com/office/drawing/2014/main" id="{4D42CC9D-A313-4036-80D8-9E831F02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6" name="Picture 285" descr="https://mail.google.com/mail/u/1/images/cleardot.gif">
          <a:extLst>
            <a:ext uri="{FF2B5EF4-FFF2-40B4-BE49-F238E27FC236}">
              <a16:creationId xmlns:a16="http://schemas.microsoft.com/office/drawing/2014/main" id="{4EA865BF-5C51-4059-AEE2-5BA1A5AE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7" name="Picture 286" descr="https://mail.google.com/mail/u/1/images/cleardot.gif">
          <a:extLst>
            <a:ext uri="{FF2B5EF4-FFF2-40B4-BE49-F238E27FC236}">
              <a16:creationId xmlns:a16="http://schemas.microsoft.com/office/drawing/2014/main" id="{7A9AACB3-DF26-42F3-BA2A-E2DA54FB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8" name="Picture 287" descr="https://mail.google.com/mail/u/1/images/cleardot.gif">
          <a:extLst>
            <a:ext uri="{FF2B5EF4-FFF2-40B4-BE49-F238E27FC236}">
              <a16:creationId xmlns:a16="http://schemas.microsoft.com/office/drawing/2014/main" id="{9B7476F1-6BB8-43E8-B33F-0409A043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9" name="Picture 288" descr="https://mail.google.com/mail/u/1/images/cleardot.gif">
          <a:extLst>
            <a:ext uri="{FF2B5EF4-FFF2-40B4-BE49-F238E27FC236}">
              <a16:creationId xmlns:a16="http://schemas.microsoft.com/office/drawing/2014/main" id="{A0CF2CE3-B0F7-48D9-B5F3-BD8ED093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0" name="Picture 289" descr="https://mail.google.com/mail/u/1/images/cleardot.gif">
          <a:extLst>
            <a:ext uri="{FF2B5EF4-FFF2-40B4-BE49-F238E27FC236}">
              <a16:creationId xmlns:a16="http://schemas.microsoft.com/office/drawing/2014/main" id="{61FE3B5A-3AA7-4BEF-92CC-09B63B53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1" name="Picture 290" descr="https://mail.google.com/mail/u/1/images/cleardot.gif">
          <a:extLst>
            <a:ext uri="{FF2B5EF4-FFF2-40B4-BE49-F238E27FC236}">
              <a16:creationId xmlns:a16="http://schemas.microsoft.com/office/drawing/2014/main" id="{89056410-D280-48AD-ADA7-CC74ED7F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2" name="Picture 291" descr="https://mail.google.com/mail/u/1/images/cleardot.gif">
          <a:extLst>
            <a:ext uri="{FF2B5EF4-FFF2-40B4-BE49-F238E27FC236}">
              <a16:creationId xmlns:a16="http://schemas.microsoft.com/office/drawing/2014/main" id="{B2C57668-4170-452A-B721-9A928973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3" name="Picture 292" descr="https://mail.google.com/mail/u/1/images/cleardot.gif">
          <a:extLst>
            <a:ext uri="{FF2B5EF4-FFF2-40B4-BE49-F238E27FC236}">
              <a16:creationId xmlns:a16="http://schemas.microsoft.com/office/drawing/2014/main" id="{57BB3A5E-5E8B-488A-823F-4B8DDB95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4" name="Picture 293" descr="https://mail.google.com/mail/u/1/images/cleardot.gif">
          <a:extLst>
            <a:ext uri="{FF2B5EF4-FFF2-40B4-BE49-F238E27FC236}">
              <a16:creationId xmlns:a16="http://schemas.microsoft.com/office/drawing/2014/main" id="{46407B67-6978-4C0A-BC2F-2B89803F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5" name="Picture 294" descr="https://mail.google.com/mail/u/1/images/cleardot.gif">
          <a:extLst>
            <a:ext uri="{FF2B5EF4-FFF2-40B4-BE49-F238E27FC236}">
              <a16:creationId xmlns:a16="http://schemas.microsoft.com/office/drawing/2014/main" id="{4A6364A4-341D-425A-BAA8-AA707A94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6" name="Picture 295" descr="https://mail.google.com/mail/u/1/images/cleardot.gif">
          <a:extLst>
            <a:ext uri="{FF2B5EF4-FFF2-40B4-BE49-F238E27FC236}">
              <a16:creationId xmlns:a16="http://schemas.microsoft.com/office/drawing/2014/main" id="{6A9B5FFD-9116-48C0-B7D5-8092FF3C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7" name="Picture 296" descr="https://mail.google.com/mail/u/1/images/cleardot.gif">
          <a:extLst>
            <a:ext uri="{FF2B5EF4-FFF2-40B4-BE49-F238E27FC236}">
              <a16:creationId xmlns:a16="http://schemas.microsoft.com/office/drawing/2014/main" id="{EC41BBDE-2BB4-44D9-94CF-3AD4A0B5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8" name="Picture 297" descr="https://mail.google.com/mail/u/1/images/cleardot.gif">
          <a:extLst>
            <a:ext uri="{FF2B5EF4-FFF2-40B4-BE49-F238E27FC236}">
              <a16:creationId xmlns:a16="http://schemas.microsoft.com/office/drawing/2014/main" id="{33968258-B48A-48EE-AA8C-1086B7E6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9" name="Picture 298" descr="https://mail.google.com/mail/u/1/images/cleardot.gif">
          <a:extLst>
            <a:ext uri="{FF2B5EF4-FFF2-40B4-BE49-F238E27FC236}">
              <a16:creationId xmlns:a16="http://schemas.microsoft.com/office/drawing/2014/main" id="{C65728AC-F986-443E-B88F-043AB066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0" name="Picture 299" descr="https://mail.google.com/mail/u/1/images/cleardot.gif">
          <a:extLst>
            <a:ext uri="{FF2B5EF4-FFF2-40B4-BE49-F238E27FC236}">
              <a16:creationId xmlns:a16="http://schemas.microsoft.com/office/drawing/2014/main" id="{6612058C-0CE0-4E86-952D-038D8482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1" name="Picture 300" descr="https://mail.google.com/mail/u/1/images/cleardot.gif">
          <a:extLst>
            <a:ext uri="{FF2B5EF4-FFF2-40B4-BE49-F238E27FC236}">
              <a16:creationId xmlns:a16="http://schemas.microsoft.com/office/drawing/2014/main" id="{308AB5CA-C67E-42A8-9A9F-74645E2E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2" name="Picture 301" descr="https://mail.google.com/mail/u/1/images/cleardot.gif">
          <a:extLst>
            <a:ext uri="{FF2B5EF4-FFF2-40B4-BE49-F238E27FC236}">
              <a16:creationId xmlns:a16="http://schemas.microsoft.com/office/drawing/2014/main" id="{32B5D52A-55F1-42CA-B24F-18537997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3" name="Picture 302" descr="https://mail.google.com/mail/u/1/images/cleardot.gif">
          <a:extLst>
            <a:ext uri="{FF2B5EF4-FFF2-40B4-BE49-F238E27FC236}">
              <a16:creationId xmlns:a16="http://schemas.microsoft.com/office/drawing/2014/main" id="{F72E69E5-E10C-4760-BAB2-9D21B8F7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4" name="Picture 303" descr="https://mail.google.com/mail/u/1/images/cleardot.gif">
          <a:extLst>
            <a:ext uri="{FF2B5EF4-FFF2-40B4-BE49-F238E27FC236}">
              <a16:creationId xmlns:a16="http://schemas.microsoft.com/office/drawing/2014/main" id="{8FDE396D-5C7E-451A-8B75-BD16D4D1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5" name="Picture 304" descr="https://mail.google.com/mail/u/1/images/cleardot.gif">
          <a:extLst>
            <a:ext uri="{FF2B5EF4-FFF2-40B4-BE49-F238E27FC236}">
              <a16:creationId xmlns:a16="http://schemas.microsoft.com/office/drawing/2014/main" id="{B43A1102-12DA-464C-958D-B89D38C0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6" name="Picture 305" descr="https://mail.google.com/mail/u/1/images/cleardot.gif">
          <a:extLst>
            <a:ext uri="{FF2B5EF4-FFF2-40B4-BE49-F238E27FC236}">
              <a16:creationId xmlns:a16="http://schemas.microsoft.com/office/drawing/2014/main" id="{8EEBC8B4-FBAE-4D13-AFFB-DE719783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7" name="Picture 306" descr="https://mail.google.com/mail/u/1/images/cleardot.gif">
          <a:extLst>
            <a:ext uri="{FF2B5EF4-FFF2-40B4-BE49-F238E27FC236}">
              <a16:creationId xmlns:a16="http://schemas.microsoft.com/office/drawing/2014/main" id="{3A50C3B3-18F1-4DD1-86AB-CA93AE39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8" name="Picture 307" descr="https://mail.google.com/mail/u/1/images/cleardot.gif">
          <a:extLst>
            <a:ext uri="{FF2B5EF4-FFF2-40B4-BE49-F238E27FC236}">
              <a16:creationId xmlns:a16="http://schemas.microsoft.com/office/drawing/2014/main" id="{DC9AAC63-6C8C-4621-A633-40F2077D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9" name="Picture 308" descr="https://mail.google.com/mail/u/1/images/cleardot.gif">
          <a:extLst>
            <a:ext uri="{FF2B5EF4-FFF2-40B4-BE49-F238E27FC236}">
              <a16:creationId xmlns:a16="http://schemas.microsoft.com/office/drawing/2014/main" id="{228E8942-F250-46A4-A458-8BFE0A29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0" name="Picture 309" descr="https://mail.google.com/mail/u/1/images/cleardot.gif">
          <a:extLst>
            <a:ext uri="{FF2B5EF4-FFF2-40B4-BE49-F238E27FC236}">
              <a16:creationId xmlns:a16="http://schemas.microsoft.com/office/drawing/2014/main" id="{22A41782-31BB-46F0-B155-6624CDBD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1" name="Picture 310" descr="https://mail.google.com/mail/u/1/images/cleardot.gif">
          <a:extLst>
            <a:ext uri="{FF2B5EF4-FFF2-40B4-BE49-F238E27FC236}">
              <a16:creationId xmlns:a16="http://schemas.microsoft.com/office/drawing/2014/main" id="{C0E608A5-1330-4EC3-8C3B-147F46D9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2" name="Picture 311" descr="https://mail.google.com/mail/u/1/images/cleardot.gif">
          <a:extLst>
            <a:ext uri="{FF2B5EF4-FFF2-40B4-BE49-F238E27FC236}">
              <a16:creationId xmlns:a16="http://schemas.microsoft.com/office/drawing/2014/main" id="{558B69FB-0BCD-4A28-8728-C33D01724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3" name="Picture 312" descr="https://mail.google.com/mail/u/1/images/cleardot.gif">
          <a:extLst>
            <a:ext uri="{FF2B5EF4-FFF2-40B4-BE49-F238E27FC236}">
              <a16:creationId xmlns:a16="http://schemas.microsoft.com/office/drawing/2014/main" id="{B0788692-AE90-4F7F-907F-90AFD67B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4" name="Picture 313" descr="https://mail.google.com/mail/u/1/images/cleardot.gif">
          <a:extLst>
            <a:ext uri="{FF2B5EF4-FFF2-40B4-BE49-F238E27FC236}">
              <a16:creationId xmlns:a16="http://schemas.microsoft.com/office/drawing/2014/main" id="{16E101D4-3FA3-4A5A-993B-419DA3F0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5" name="Picture 314" descr="https://mail.google.com/mail/u/1/images/cleardot.gif">
          <a:extLst>
            <a:ext uri="{FF2B5EF4-FFF2-40B4-BE49-F238E27FC236}">
              <a16:creationId xmlns:a16="http://schemas.microsoft.com/office/drawing/2014/main" id="{D6BC6F50-6F26-47C3-A2F6-CED52610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6" name="Picture 315" descr="https://mail.google.com/mail/u/1/images/cleardot.gif">
          <a:extLst>
            <a:ext uri="{FF2B5EF4-FFF2-40B4-BE49-F238E27FC236}">
              <a16:creationId xmlns:a16="http://schemas.microsoft.com/office/drawing/2014/main" id="{C4EE0F43-7E61-48A7-8D62-BB54D6B0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7" name="Picture 316" descr="https://mail.google.com/mail/u/1/images/cleardot.gif">
          <a:extLst>
            <a:ext uri="{FF2B5EF4-FFF2-40B4-BE49-F238E27FC236}">
              <a16:creationId xmlns:a16="http://schemas.microsoft.com/office/drawing/2014/main" id="{D2D46347-EFFE-4606-80D4-BA996C04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8" name="Picture 317" descr="https://mail.google.com/mail/u/1/images/cleardot.gif">
          <a:extLst>
            <a:ext uri="{FF2B5EF4-FFF2-40B4-BE49-F238E27FC236}">
              <a16:creationId xmlns:a16="http://schemas.microsoft.com/office/drawing/2014/main" id="{A52A27E8-D3B1-4B5F-A4E1-6A212CB5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9" name="Picture 318" descr="https://mail.google.com/mail/u/1/images/cleardot.gif">
          <a:extLst>
            <a:ext uri="{FF2B5EF4-FFF2-40B4-BE49-F238E27FC236}">
              <a16:creationId xmlns:a16="http://schemas.microsoft.com/office/drawing/2014/main" id="{0FC54F52-15EF-4DC3-88C8-75610986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0" name="Picture 319" descr="https://mail.google.com/mail/u/1/images/cleardot.gif">
          <a:extLst>
            <a:ext uri="{FF2B5EF4-FFF2-40B4-BE49-F238E27FC236}">
              <a16:creationId xmlns:a16="http://schemas.microsoft.com/office/drawing/2014/main" id="{D7E145FD-A618-4703-A6FD-72776C11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1" name="Picture 320" descr="https://mail.google.com/mail/u/1/images/cleardot.gif">
          <a:extLst>
            <a:ext uri="{FF2B5EF4-FFF2-40B4-BE49-F238E27FC236}">
              <a16:creationId xmlns:a16="http://schemas.microsoft.com/office/drawing/2014/main" id="{703DEE51-9DEA-4C9F-91D2-15DDF15E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2" name="Picture 321" descr="https://mail.google.com/mail/u/1/images/cleardot.gif">
          <a:extLst>
            <a:ext uri="{FF2B5EF4-FFF2-40B4-BE49-F238E27FC236}">
              <a16:creationId xmlns:a16="http://schemas.microsoft.com/office/drawing/2014/main" id="{93D275EB-9658-4635-B2F6-EAE1DD1C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3" name="Picture 322" descr="https://mail.google.com/mail/u/1/images/cleardot.gif">
          <a:extLst>
            <a:ext uri="{FF2B5EF4-FFF2-40B4-BE49-F238E27FC236}">
              <a16:creationId xmlns:a16="http://schemas.microsoft.com/office/drawing/2014/main" id="{61C838B0-6BB3-4F32-B7A8-ED1BFFFC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4" name="Picture 323" descr="https://mail.google.com/mail/u/1/images/cleardot.gif">
          <a:extLst>
            <a:ext uri="{FF2B5EF4-FFF2-40B4-BE49-F238E27FC236}">
              <a16:creationId xmlns:a16="http://schemas.microsoft.com/office/drawing/2014/main" id="{226288DB-D1BD-4C03-ADCD-627098AE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5" name="Picture 324" descr="https://mail.google.com/mail/u/1/images/cleardot.gif">
          <a:extLst>
            <a:ext uri="{FF2B5EF4-FFF2-40B4-BE49-F238E27FC236}">
              <a16:creationId xmlns:a16="http://schemas.microsoft.com/office/drawing/2014/main" id="{31CEF485-6C36-40C6-9E30-43F040E1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6" name="Picture 325" descr="https://mail.google.com/mail/u/1/images/cleardot.gif">
          <a:extLst>
            <a:ext uri="{FF2B5EF4-FFF2-40B4-BE49-F238E27FC236}">
              <a16:creationId xmlns:a16="http://schemas.microsoft.com/office/drawing/2014/main" id="{E760FF85-4C18-44A9-936F-A9D887B5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7" name="Picture 326" descr="https://mail.google.com/mail/u/1/images/cleardot.gif">
          <a:extLst>
            <a:ext uri="{FF2B5EF4-FFF2-40B4-BE49-F238E27FC236}">
              <a16:creationId xmlns:a16="http://schemas.microsoft.com/office/drawing/2014/main" id="{D7E2FCAE-272F-41BE-A6EA-9E7B1837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8" name="Picture 327" descr="https://mail.google.com/mail/u/1/images/cleardot.gif">
          <a:extLst>
            <a:ext uri="{FF2B5EF4-FFF2-40B4-BE49-F238E27FC236}">
              <a16:creationId xmlns:a16="http://schemas.microsoft.com/office/drawing/2014/main" id="{CCA93665-3234-4C04-8C50-DE465A11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9" name="Picture 328" descr="https://mail.google.com/mail/u/1/images/cleardot.gif">
          <a:extLst>
            <a:ext uri="{FF2B5EF4-FFF2-40B4-BE49-F238E27FC236}">
              <a16:creationId xmlns:a16="http://schemas.microsoft.com/office/drawing/2014/main" id="{E07DA509-2DC2-4005-9E9B-B6D17586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0" name="Picture 329" descr="https://mail.google.com/mail/u/1/images/cleardot.gif">
          <a:extLst>
            <a:ext uri="{FF2B5EF4-FFF2-40B4-BE49-F238E27FC236}">
              <a16:creationId xmlns:a16="http://schemas.microsoft.com/office/drawing/2014/main" id="{81F7AC13-E87D-4D55-B8CE-A72A140E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1" name="Picture 330" descr="https://mail.google.com/mail/u/1/images/cleardot.gif">
          <a:extLst>
            <a:ext uri="{FF2B5EF4-FFF2-40B4-BE49-F238E27FC236}">
              <a16:creationId xmlns:a16="http://schemas.microsoft.com/office/drawing/2014/main" id="{803FA4C1-6308-497B-A0B0-44C501B4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2" name="Picture 331" descr="https://mail.google.com/mail/u/1/images/cleardot.gif">
          <a:extLst>
            <a:ext uri="{FF2B5EF4-FFF2-40B4-BE49-F238E27FC236}">
              <a16:creationId xmlns:a16="http://schemas.microsoft.com/office/drawing/2014/main" id="{C9D5A248-2736-4802-838F-D94FA650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3" name="Picture 332" descr="https://mail.google.com/mail/u/1/images/cleardot.gif">
          <a:extLst>
            <a:ext uri="{FF2B5EF4-FFF2-40B4-BE49-F238E27FC236}">
              <a16:creationId xmlns:a16="http://schemas.microsoft.com/office/drawing/2014/main" id="{00923EB7-F537-4BF8-9F68-D5F377EE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4" name="Picture 333" descr="https://mail.google.com/mail/u/1/images/cleardot.gif">
          <a:extLst>
            <a:ext uri="{FF2B5EF4-FFF2-40B4-BE49-F238E27FC236}">
              <a16:creationId xmlns:a16="http://schemas.microsoft.com/office/drawing/2014/main" id="{DD751233-60C7-481E-85F4-18CAF5B2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5" name="Picture 334" descr="https://mail.google.com/mail/u/1/images/cleardot.gif">
          <a:extLst>
            <a:ext uri="{FF2B5EF4-FFF2-40B4-BE49-F238E27FC236}">
              <a16:creationId xmlns:a16="http://schemas.microsoft.com/office/drawing/2014/main" id="{9931C5A2-7B0B-47E0-8651-E200A6CA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6" name="Picture 335" descr="https://mail.google.com/mail/u/1/images/cleardot.gif">
          <a:extLst>
            <a:ext uri="{FF2B5EF4-FFF2-40B4-BE49-F238E27FC236}">
              <a16:creationId xmlns:a16="http://schemas.microsoft.com/office/drawing/2014/main" id="{03157AD5-5094-407E-8936-7A920D66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7" name="Picture 336" descr="https://mail.google.com/mail/u/1/images/cleardot.gif">
          <a:extLst>
            <a:ext uri="{FF2B5EF4-FFF2-40B4-BE49-F238E27FC236}">
              <a16:creationId xmlns:a16="http://schemas.microsoft.com/office/drawing/2014/main" id="{C2C71AC9-BD6D-403E-A140-0E9984DF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8" name="Picture 337" descr="https://mail.google.com/mail/u/1/images/cleardot.gif">
          <a:extLst>
            <a:ext uri="{FF2B5EF4-FFF2-40B4-BE49-F238E27FC236}">
              <a16:creationId xmlns:a16="http://schemas.microsoft.com/office/drawing/2014/main" id="{7639B5C7-7966-48F2-9280-DC295EE4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9" name="Picture 338" descr="https://mail.google.com/mail/u/1/images/cleardot.gif">
          <a:extLst>
            <a:ext uri="{FF2B5EF4-FFF2-40B4-BE49-F238E27FC236}">
              <a16:creationId xmlns:a16="http://schemas.microsoft.com/office/drawing/2014/main" id="{D0075735-A647-486C-825B-FE677146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0" name="Picture 339" descr="https://mail.google.com/mail/u/1/images/cleardot.gif">
          <a:extLst>
            <a:ext uri="{FF2B5EF4-FFF2-40B4-BE49-F238E27FC236}">
              <a16:creationId xmlns:a16="http://schemas.microsoft.com/office/drawing/2014/main" id="{83338CA2-8C2A-41E4-8688-95455DB9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1" name="Picture 340" descr="https://mail.google.com/mail/u/1/images/cleardot.gif">
          <a:extLst>
            <a:ext uri="{FF2B5EF4-FFF2-40B4-BE49-F238E27FC236}">
              <a16:creationId xmlns:a16="http://schemas.microsoft.com/office/drawing/2014/main" id="{5E8D5BC4-D924-411A-AA29-093DE3E8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2" name="Picture 341" descr="https://mail.google.com/mail/u/1/images/cleardot.gif">
          <a:extLst>
            <a:ext uri="{FF2B5EF4-FFF2-40B4-BE49-F238E27FC236}">
              <a16:creationId xmlns:a16="http://schemas.microsoft.com/office/drawing/2014/main" id="{949D1F0B-C87C-44B1-ACDB-D77B5BB2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3" name="Picture 342" descr="https://mail.google.com/mail/u/1/images/cleardot.gif">
          <a:extLst>
            <a:ext uri="{FF2B5EF4-FFF2-40B4-BE49-F238E27FC236}">
              <a16:creationId xmlns:a16="http://schemas.microsoft.com/office/drawing/2014/main" id="{213E3C21-7E9E-4B75-8EF6-40D8D486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4" name="Picture 343" descr="https://mail.google.com/mail/u/1/images/cleardot.gif">
          <a:extLst>
            <a:ext uri="{FF2B5EF4-FFF2-40B4-BE49-F238E27FC236}">
              <a16:creationId xmlns:a16="http://schemas.microsoft.com/office/drawing/2014/main" id="{406B1C19-EF5E-4FCA-A2B2-49F60C75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5" name="Picture 344" descr="https://mail.google.com/mail/u/1/images/cleardot.gif">
          <a:extLst>
            <a:ext uri="{FF2B5EF4-FFF2-40B4-BE49-F238E27FC236}">
              <a16:creationId xmlns:a16="http://schemas.microsoft.com/office/drawing/2014/main" id="{8DB45651-2583-4988-9110-50BE5703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6" name="Picture 345" descr="https://mail.google.com/mail/u/1/images/cleardot.gif">
          <a:extLst>
            <a:ext uri="{FF2B5EF4-FFF2-40B4-BE49-F238E27FC236}">
              <a16:creationId xmlns:a16="http://schemas.microsoft.com/office/drawing/2014/main" id="{DBCF4351-5632-46C4-BD86-C9391E72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7" name="Picture 346" descr="https://mail.google.com/mail/u/1/images/cleardot.gif">
          <a:extLst>
            <a:ext uri="{FF2B5EF4-FFF2-40B4-BE49-F238E27FC236}">
              <a16:creationId xmlns:a16="http://schemas.microsoft.com/office/drawing/2014/main" id="{26E411F3-7D61-41B0-B79A-9C03D765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8" name="Picture 347" descr="https://mail.google.com/mail/u/1/images/cleardot.gif">
          <a:extLst>
            <a:ext uri="{FF2B5EF4-FFF2-40B4-BE49-F238E27FC236}">
              <a16:creationId xmlns:a16="http://schemas.microsoft.com/office/drawing/2014/main" id="{6E1DDB13-2AEE-4082-A62B-218FE819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9" name="Picture 348" descr="https://mail.google.com/mail/u/1/images/cleardot.gif">
          <a:extLst>
            <a:ext uri="{FF2B5EF4-FFF2-40B4-BE49-F238E27FC236}">
              <a16:creationId xmlns:a16="http://schemas.microsoft.com/office/drawing/2014/main" id="{98E0DBEA-F24D-460C-8BB2-3638F878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0" name="Picture 349" descr="https://mail.google.com/mail/u/1/images/cleardot.gif">
          <a:extLst>
            <a:ext uri="{FF2B5EF4-FFF2-40B4-BE49-F238E27FC236}">
              <a16:creationId xmlns:a16="http://schemas.microsoft.com/office/drawing/2014/main" id="{F5803F4F-B2E1-4242-B50C-5425E09E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1" name="Picture 350" descr="https://mail.google.com/mail/u/1/images/cleardot.gif">
          <a:extLst>
            <a:ext uri="{FF2B5EF4-FFF2-40B4-BE49-F238E27FC236}">
              <a16:creationId xmlns:a16="http://schemas.microsoft.com/office/drawing/2014/main" id="{DF5B38E7-551A-4EDD-89CD-7B14932B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2" name="Picture 351" descr="https://mail.google.com/mail/u/1/images/cleardot.gif">
          <a:extLst>
            <a:ext uri="{FF2B5EF4-FFF2-40B4-BE49-F238E27FC236}">
              <a16:creationId xmlns:a16="http://schemas.microsoft.com/office/drawing/2014/main" id="{BB0F372A-9AF6-44A0-A715-83D2D9E5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3" name="Picture 352" descr="https://mail.google.com/mail/u/1/images/cleardot.gif">
          <a:extLst>
            <a:ext uri="{FF2B5EF4-FFF2-40B4-BE49-F238E27FC236}">
              <a16:creationId xmlns:a16="http://schemas.microsoft.com/office/drawing/2014/main" id="{2380015F-7FC7-4BA0-BDAA-7EBC046F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4" name="Picture 353" descr="https://mail.google.com/mail/u/1/images/cleardot.gif">
          <a:extLst>
            <a:ext uri="{FF2B5EF4-FFF2-40B4-BE49-F238E27FC236}">
              <a16:creationId xmlns:a16="http://schemas.microsoft.com/office/drawing/2014/main" id="{7230C524-660A-4D72-9A38-736BE3E6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5" name="Picture 354" descr="https://mail.google.com/mail/u/1/images/cleardot.gif">
          <a:extLst>
            <a:ext uri="{FF2B5EF4-FFF2-40B4-BE49-F238E27FC236}">
              <a16:creationId xmlns:a16="http://schemas.microsoft.com/office/drawing/2014/main" id="{344DFEA8-D985-45B6-B6D5-BA6E2C1BB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6" name="Picture 355" descr="https://mail.google.com/mail/u/1/images/cleardot.gif">
          <a:extLst>
            <a:ext uri="{FF2B5EF4-FFF2-40B4-BE49-F238E27FC236}">
              <a16:creationId xmlns:a16="http://schemas.microsoft.com/office/drawing/2014/main" id="{04737040-02EE-44C9-A9D4-66949359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7" name="Picture 356" descr="https://mail.google.com/mail/u/1/images/cleardot.gif">
          <a:extLst>
            <a:ext uri="{FF2B5EF4-FFF2-40B4-BE49-F238E27FC236}">
              <a16:creationId xmlns:a16="http://schemas.microsoft.com/office/drawing/2014/main" id="{63C3E6C2-0FC1-486F-A690-3DCFFBDF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8" name="Picture 357" descr="https://mail.google.com/mail/u/1/images/cleardot.gif">
          <a:extLst>
            <a:ext uri="{FF2B5EF4-FFF2-40B4-BE49-F238E27FC236}">
              <a16:creationId xmlns:a16="http://schemas.microsoft.com/office/drawing/2014/main" id="{740B9451-D67D-43E2-B550-5AA5EEA3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9" name="Picture 358" descr="https://mail.google.com/mail/u/1/images/cleardot.gif">
          <a:extLst>
            <a:ext uri="{FF2B5EF4-FFF2-40B4-BE49-F238E27FC236}">
              <a16:creationId xmlns:a16="http://schemas.microsoft.com/office/drawing/2014/main" id="{42A83F4C-1439-4AE9-8254-286A45E0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0" name="Picture 359" descr="https://mail.google.com/mail/u/1/images/cleardot.gif">
          <a:extLst>
            <a:ext uri="{FF2B5EF4-FFF2-40B4-BE49-F238E27FC236}">
              <a16:creationId xmlns:a16="http://schemas.microsoft.com/office/drawing/2014/main" id="{038D83F9-8C50-4DEC-87ED-209428A9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1" name="Picture 360" descr="https://mail.google.com/mail/u/1/images/cleardot.gif">
          <a:extLst>
            <a:ext uri="{FF2B5EF4-FFF2-40B4-BE49-F238E27FC236}">
              <a16:creationId xmlns:a16="http://schemas.microsoft.com/office/drawing/2014/main" id="{A451DA97-A19E-43AA-8B31-951648C6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2" name="Picture 361" descr="https://mail.google.com/mail/u/1/images/cleardot.gif">
          <a:extLst>
            <a:ext uri="{FF2B5EF4-FFF2-40B4-BE49-F238E27FC236}">
              <a16:creationId xmlns:a16="http://schemas.microsoft.com/office/drawing/2014/main" id="{E4628F17-D25E-4546-9264-ABCBACA5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3" name="Picture 362" descr="https://mail.google.com/mail/u/1/images/cleardot.gif">
          <a:extLst>
            <a:ext uri="{FF2B5EF4-FFF2-40B4-BE49-F238E27FC236}">
              <a16:creationId xmlns:a16="http://schemas.microsoft.com/office/drawing/2014/main" id="{460377DE-546D-45BB-B341-2C4118E8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4" name="Picture 363" descr="https://mail.google.com/mail/u/1/images/cleardot.gif">
          <a:extLst>
            <a:ext uri="{FF2B5EF4-FFF2-40B4-BE49-F238E27FC236}">
              <a16:creationId xmlns:a16="http://schemas.microsoft.com/office/drawing/2014/main" id="{83742DE4-EB5F-4E40-8D38-D3DB6708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5" name="Picture 364" descr="https://mail.google.com/mail/u/1/images/cleardot.gif">
          <a:extLst>
            <a:ext uri="{FF2B5EF4-FFF2-40B4-BE49-F238E27FC236}">
              <a16:creationId xmlns:a16="http://schemas.microsoft.com/office/drawing/2014/main" id="{A10C953A-CF21-4757-8284-41676676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6" name="Picture 365" descr="https://mail.google.com/mail/u/1/images/cleardot.gif">
          <a:extLst>
            <a:ext uri="{FF2B5EF4-FFF2-40B4-BE49-F238E27FC236}">
              <a16:creationId xmlns:a16="http://schemas.microsoft.com/office/drawing/2014/main" id="{0A591C45-1338-4316-990F-EB35DCCF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7" name="Picture 366" descr="https://mail.google.com/mail/u/1/images/cleardot.gif">
          <a:extLst>
            <a:ext uri="{FF2B5EF4-FFF2-40B4-BE49-F238E27FC236}">
              <a16:creationId xmlns:a16="http://schemas.microsoft.com/office/drawing/2014/main" id="{396FA405-A069-4A60-BBEE-1FF4D749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8" name="Picture 367" descr="https://mail.google.com/mail/u/1/images/cleardot.gif">
          <a:extLst>
            <a:ext uri="{FF2B5EF4-FFF2-40B4-BE49-F238E27FC236}">
              <a16:creationId xmlns:a16="http://schemas.microsoft.com/office/drawing/2014/main" id="{7074672C-7B23-4261-B2F9-B686E859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9" name="Picture 368" descr="https://mail.google.com/mail/u/1/images/cleardot.gif">
          <a:extLst>
            <a:ext uri="{FF2B5EF4-FFF2-40B4-BE49-F238E27FC236}">
              <a16:creationId xmlns:a16="http://schemas.microsoft.com/office/drawing/2014/main" id="{A43E257B-FDFF-42F5-9813-1EB590E1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0" name="Picture 369" descr="https://mail.google.com/mail/u/1/images/cleardot.gif">
          <a:extLst>
            <a:ext uri="{FF2B5EF4-FFF2-40B4-BE49-F238E27FC236}">
              <a16:creationId xmlns:a16="http://schemas.microsoft.com/office/drawing/2014/main" id="{625D8172-88FD-4390-B110-86FF52FBE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1" name="Picture 370" descr="https://mail.google.com/mail/u/1/images/cleardot.gif">
          <a:extLst>
            <a:ext uri="{FF2B5EF4-FFF2-40B4-BE49-F238E27FC236}">
              <a16:creationId xmlns:a16="http://schemas.microsoft.com/office/drawing/2014/main" id="{F2719D02-A929-4F83-90D8-A2B45581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2" name="Picture 371" descr="https://mail.google.com/mail/u/1/images/cleardot.gif">
          <a:extLst>
            <a:ext uri="{FF2B5EF4-FFF2-40B4-BE49-F238E27FC236}">
              <a16:creationId xmlns:a16="http://schemas.microsoft.com/office/drawing/2014/main" id="{5039DE39-9478-4450-A51D-2EB72628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3" name="Picture 372" descr="https://mail.google.com/mail/u/1/images/cleardot.gif">
          <a:extLst>
            <a:ext uri="{FF2B5EF4-FFF2-40B4-BE49-F238E27FC236}">
              <a16:creationId xmlns:a16="http://schemas.microsoft.com/office/drawing/2014/main" id="{51C09C58-3164-4992-A923-181D2275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4" name="Picture 373" descr="https://mail.google.com/mail/u/1/images/cleardot.gif">
          <a:extLst>
            <a:ext uri="{FF2B5EF4-FFF2-40B4-BE49-F238E27FC236}">
              <a16:creationId xmlns:a16="http://schemas.microsoft.com/office/drawing/2014/main" id="{9CE96DB2-9E81-4BC4-81D2-6783E137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5" name="Picture 374" descr="https://mail.google.com/mail/u/1/images/cleardot.gif">
          <a:extLst>
            <a:ext uri="{FF2B5EF4-FFF2-40B4-BE49-F238E27FC236}">
              <a16:creationId xmlns:a16="http://schemas.microsoft.com/office/drawing/2014/main" id="{7205FE80-C835-4893-BE09-EB011D5E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6" name="Picture 375" descr="https://mail.google.com/mail/u/1/images/cleardot.gif">
          <a:extLst>
            <a:ext uri="{FF2B5EF4-FFF2-40B4-BE49-F238E27FC236}">
              <a16:creationId xmlns:a16="http://schemas.microsoft.com/office/drawing/2014/main" id="{9637EA9A-BEFE-4FD5-811A-629821BA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7" name="Picture 376" descr="https://mail.google.com/mail/u/1/images/cleardot.gif">
          <a:extLst>
            <a:ext uri="{FF2B5EF4-FFF2-40B4-BE49-F238E27FC236}">
              <a16:creationId xmlns:a16="http://schemas.microsoft.com/office/drawing/2014/main" id="{95BE8A2B-9590-4506-BA86-AD60B921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8" name="Picture 377" descr="https://mail.google.com/mail/u/1/images/cleardot.gif">
          <a:extLst>
            <a:ext uri="{FF2B5EF4-FFF2-40B4-BE49-F238E27FC236}">
              <a16:creationId xmlns:a16="http://schemas.microsoft.com/office/drawing/2014/main" id="{304184A5-48AF-4767-B37F-6A9A1486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9" name="Picture 378" descr="https://mail.google.com/mail/u/1/images/cleardot.gif">
          <a:extLst>
            <a:ext uri="{FF2B5EF4-FFF2-40B4-BE49-F238E27FC236}">
              <a16:creationId xmlns:a16="http://schemas.microsoft.com/office/drawing/2014/main" id="{8232216A-AD2A-4BBC-9B55-DAC902BC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0" name="Picture 379" descr="https://mail.google.com/mail/u/1/images/cleardot.gif">
          <a:extLst>
            <a:ext uri="{FF2B5EF4-FFF2-40B4-BE49-F238E27FC236}">
              <a16:creationId xmlns:a16="http://schemas.microsoft.com/office/drawing/2014/main" id="{D0BCD853-E609-4A8F-B13E-FE6B2EBD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1" name="Picture 380" descr="https://mail.google.com/mail/u/1/images/cleardot.gif">
          <a:extLst>
            <a:ext uri="{FF2B5EF4-FFF2-40B4-BE49-F238E27FC236}">
              <a16:creationId xmlns:a16="http://schemas.microsoft.com/office/drawing/2014/main" id="{CCF91BAF-2D97-4BE4-9056-AFD02437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2" name="Picture 381" descr="https://mail.google.com/mail/u/1/images/cleardot.gif">
          <a:extLst>
            <a:ext uri="{FF2B5EF4-FFF2-40B4-BE49-F238E27FC236}">
              <a16:creationId xmlns:a16="http://schemas.microsoft.com/office/drawing/2014/main" id="{83748D27-5535-46D7-B2A4-8F80643C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3" name="Picture 382" descr="https://mail.google.com/mail/u/1/images/cleardot.gif">
          <a:extLst>
            <a:ext uri="{FF2B5EF4-FFF2-40B4-BE49-F238E27FC236}">
              <a16:creationId xmlns:a16="http://schemas.microsoft.com/office/drawing/2014/main" id="{642FE27A-990F-4578-8591-35636FEB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4" name="Picture 383" descr="https://mail.google.com/mail/u/1/images/cleardot.gif">
          <a:extLst>
            <a:ext uri="{FF2B5EF4-FFF2-40B4-BE49-F238E27FC236}">
              <a16:creationId xmlns:a16="http://schemas.microsoft.com/office/drawing/2014/main" id="{D0078CA4-EFF6-4225-A731-9574FFF41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5" name="Picture 384" descr="https://mail.google.com/mail/u/1/images/cleardot.gif">
          <a:extLst>
            <a:ext uri="{FF2B5EF4-FFF2-40B4-BE49-F238E27FC236}">
              <a16:creationId xmlns:a16="http://schemas.microsoft.com/office/drawing/2014/main" id="{9D607153-01E9-4EB7-B4BC-E44FC251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6" name="Picture 385" descr="https://mail.google.com/mail/u/1/images/cleardot.gif">
          <a:extLst>
            <a:ext uri="{FF2B5EF4-FFF2-40B4-BE49-F238E27FC236}">
              <a16:creationId xmlns:a16="http://schemas.microsoft.com/office/drawing/2014/main" id="{6EA66856-AE03-40B9-9F27-5C5673BF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7" name="Picture 386" descr="https://mail.google.com/mail/u/1/images/cleardot.gif">
          <a:extLst>
            <a:ext uri="{FF2B5EF4-FFF2-40B4-BE49-F238E27FC236}">
              <a16:creationId xmlns:a16="http://schemas.microsoft.com/office/drawing/2014/main" id="{A616D60A-1A9D-480D-AF9A-57808480B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8" name="Picture 387" descr="https://mail.google.com/mail/u/1/images/cleardot.gif">
          <a:extLst>
            <a:ext uri="{FF2B5EF4-FFF2-40B4-BE49-F238E27FC236}">
              <a16:creationId xmlns:a16="http://schemas.microsoft.com/office/drawing/2014/main" id="{1033B54D-4723-42FA-8759-C75BBF68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9" name="Picture 388" descr="https://mail.google.com/mail/u/1/images/cleardot.gif">
          <a:extLst>
            <a:ext uri="{FF2B5EF4-FFF2-40B4-BE49-F238E27FC236}">
              <a16:creationId xmlns:a16="http://schemas.microsoft.com/office/drawing/2014/main" id="{22FFD8D9-FFE5-406B-9C23-E11C90CFC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0" name="Picture 389" descr="https://mail.google.com/mail/u/1/images/cleardot.gif">
          <a:extLst>
            <a:ext uri="{FF2B5EF4-FFF2-40B4-BE49-F238E27FC236}">
              <a16:creationId xmlns:a16="http://schemas.microsoft.com/office/drawing/2014/main" id="{0F556AFC-99A7-4392-BE5B-8089BCE2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1" name="Picture 390" descr="https://mail.google.com/mail/u/1/images/cleardot.gif">
          <a:extLst>
            <a:ext uri="{FF2B5EF4-FFF2-40B4-BE49-F238E27FC236}">
              <a16:creationId xmlns:a16="http://schemas.microsoft.com/office/drawing/2014/main" id="{1F3C2A78-EDF5-434B-89B5-87E5D83C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2" name="Picture 391" descr="https://mail.google.com/mail/u/1/images/cleardot.gif">
          <a:extLst>
            <a:ext uri="{FF2B5EF4-FFF2-40B4-BE49-F238E27FC236}">
              <a16:creationId xmlns:a16="http://schemas.microsoft.com/office/drawing/2014/main" id="{E6905A9A-07A9-4022-A620-3B4BF549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3" name="Picture 392" descr="https://mail.google.com/mail/u/1/images/cleardot.gif">
          <a:extLst>
            <a:ext uri="{FF2B5EF4-FFF2-40B4-BE49-F238E27FC236}">
              <a16:creationId xmlns:a16="http://schemas.microsoft.com/office/drawing/2014/main" id="{8F44737E-FC71-4F9A-BE6B-81BF36AFC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4" name="Picture 393" descr="https://mail.google.com/mail/u/1/images/cleardot.gif">
          <a:extLst>
            <a:ext uri="{FF2B5EF4-FFF2-40B4-BE49-F238E27FC236}">
              <a16:creationId xmlns:a16="http://schemas.microsoft.com/office/drawing/2014/main" id="{0C00064E-56A5-45DE-A32D-EDCE2FA8E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5" name="Picture 394" descr="https://mail.google.com/mail/u/1/images/cleardot.gif">
          <a:extLst>
            <a:ext uri="{FF2B5EF4-FFF2-40B4-BE49-F238E27FC236}">
              <a16:creationId xmlns:a16="http://schemas.microsoft.com/office/drawing/2014/main" id="{BCDC8789-ADA9-44AE-9C84-1BA2E3EE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6" name="Picture 395" descr="https://mail.google.com/mail/u/1/images/cleardot.gif">
          <a:extLst>
            <a:ext uri="{FF2B5EF4-FFF2-40B4-BE49-F238E27FC236}">
              <a16:creationId xmlns:a16="http://schemas.microsoft.com/office/drawing/2014/main" id="{70484F4F-3028-4588-9CC0-A1FD1C09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7" name="Picture 396" descr="https://mail.google.com/mail/u/1/images/cleardot.gif">
          <a:extLst>
            <a:ext uri="{FF2B5EF4-FFF2-40B4-BE49-F238E27FC236}">
              <a16:creationId xmlns:a16="http://schemas.microsoft.com/office/drawing/2014/main" id="{20C7386B-FCFE-4683-AE2D-5C963100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8" name="Picture 397" descr="https://mail.google.com/mail/u/1/images/cleardot.gif">
          <a:extLst>
            <a:ext uri="{FF2B5EF4-FFF2-40B4-BE49-F238E27FC236}">
              <a16:creationId xmlns:a16="http://schemas.microsoft.com/office/drawing/2014/main" id="{7B5450C3-7394-4DEA-A47D-3C64C921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9" name="Picture 398" descr="https://mail.google.com/mail/u/1/images/cleardot.gif">
          <a:extLst>
            <a:ext uri="{FF2B5EF4-FFF2-40B4-BE49-F238E27FC236}">
              <a16:creationId xmlns:a16="http://schemas.microsoft.com/office/drawing/2014/main" id="{CA77FB84-7129-4875-B9FA-B2577C7B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0" name="Picture 399" descr="https://mail.google.com/mail/u/1/images/cleardot.gif">
          <a:extLst>
            <a:ext uri="{FF2B5EF4-FFF2-40B4-BE49-F238E27FC236}">
              <a16:creationId xmlns:a16="http://schemas.microsoft.com/office/drawing/2014/main" id="{9C884442-F4B6-4A32-B5C7-B59965D1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1" name="Picture 400" descr="https://mail.google.com/mail/u/1/images/cleardot.gif">
          <a:extLst>
            <a:ext uri="{FF2B5EF4-FFF2-40B4-BE49-F238E27FC236}">
              <a16:creationId xmlns:a16="http://schemas.microsoft.com/office/drawing/2014/main" id="{21AD301D-1C68-411A-BF41-4736E00C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2" name="Picture 401" descr="https://mail.google.com/mail/u/1/images/cleardot.gif">
          <a:extLst>
            <a:ext uri="{FF2B5EF4-FFF2-40B4-BE49-F238E27FC236}">
              <a16:creationId xmlns:a16="http://schemas.microsoft.com/office/drawing/2014/main" id="{0A7D3DB7-8156-49F8-BBF6-6E4B03DD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3" name="Picture 402" descr="https://mail.google.com/mail/u/1/images/cleardot.gif">
          <a:extLst>
            <a:ext uri="{FF2B5EF4-FFF2-40B4-BE49-F238E27FC236}">
              <a16:creationId xmlns:a16="http://schemas.microsoft.com/office/drawing/2014/main" id="{B31A3576-13B8-4644-BCAF-3636598E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4" name="Picture 403" descr="https://mail.google.com/mail/u/1/images/cleardot.gif">
          <a:extLst>
            <a:ext uri="{FF2B5EF4-FFF2-40B4-BE49-F238E27FC236}">
              <a16:creationId xmlns:a16="http://schemas.microsoft.com/office/drawing/2014/main" id="{FEE421F0-2C5B-4C42-A767-E31C5A4A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5" name="Picture 404" descr="https://mail.google.com/mail/u/1/images/cleardot.gif">
          <a:extLst>
            <a:ext uri="{FF2B5EF4-FFF2-40B4-BE49-F238E27FC236}">
              <a16:creationId xmlns:a16="http://schemas.microsoft.com/office/drawing/2014/main" id="{1CD61602-31AC-4582-853F-F63F3749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6" name="Picture 405" descr="https://mail.google.com/mail/u/1/images/cleardot.gif">
          <a:extLst>
            <a:ext uri="{FF2B5EF4-FFF2-40B4-BE49-F238E27FC236}">
              <a16:creationId xmlns:a16="http://schemas.microsoft.com/office/drawing/2014/main" id="{5D9C1EFF-B64C-49F0-A9BC-D3F0F7AE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7" name="Picture 406" descr="https://mail.google.com/mail/u/1/images/cleardot.gif">
          <a:extLst>
            <a:ext uri="{FF2B5EF4-FFF2-40B4-BE49-F238E27FC236}">
              <a16:creationId xmlns:a16="http://schemas.microsoft.com/office/drawing/2014/main" id="{C5BD1CAC-99A5-47F9-9EBF-FA05BF0A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8" name="Picture 407" descr="https://mail.google.com/mail/u/1/images/cleardot.gif">
          <a:extLst>
            <a:ext uri="{FF2B5EF4-FFF2-40B4-BE49-F238E27FC236}">
              <a16:creationId xmlns:a16="http://schemas.microsoft.com/office/drawing/2014/main" id="{271505FA-A905-4621-9C59-EFF5E2AC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9" name="Picture 408" descr="https://mail.google.com/mail/u/1/images/cleardot.gif">
          <a:extLst>
            <a:ext uri="{FF2B5EF4-FFF2-40B4-BE49-F238E27FC236}">
              <a16:creationId xmlns:a16="http://schemas.microsoft.com/office/drawing/2014/main" id="{1F28B009-8BBB-4446-8CBA-0742EDC6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0" name="Picture 409" descr="https://mail.google.com/mail/u/1/images/cleardot.gif">
          <a:extLst>
            <a:ext uri="{FF2B5EF4-FFF2-40B4-BE49-F238E27FC236}">
              <a16:creationId xmlns:a16="http://schemas.microsoft.com/office/drawing/2014/main" id="{16BD5BA7-E6E9-4640-9A61-C0545469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1" name="Picture 410" descr="https://mail.google.com/mail/u/1/images/cleardot.gif">
          <a:extLst>
            <a:ext uri="{FF2B5EF4-FFF2-40B4-BE49-F238E27FC236}">
              <a16:creationId xmlns:a16="http://schemas.microsoft.com/office/drawing/2014/main" id="{48DD8BD4-A87C-4AF5-8906-DD4E3ABF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2" name="Picture 411" descr="https://mail.google.com/mail/u/1/images/cleardot.gif">
          <a:extLst>
            <a:ext uri="{FF2B5EF4-FFF2-40B4-BE49-F238E27FC236}">
              <a16:creationId xmlns:a16="http://schemas.microsoft.com/office/drawing/2014/main" id="{9E84ECD4-88AF-49CD-A20A-EF464170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3" name="Picture 412" descr="https://mail.google.com/mail/u/1/images/cleardot.gif">
          <a:extLst>
            <a:ext uri="{FF2B5EF4-FFF2-40B4-BE49-F238E27FC236}">
              <a16:creationId xmlns:a16="http://schemas.microsoft.com/office/drawing/2014/main" id="{52832906-D4F0-4821-9574-2CAF4D4D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4" name="Picture 413" descr="https://mail.google.com/mail/u/1/images/cleardot.gif">
          <a:extLst>
            <a:ext uri="{FF2B5EF4-FFF2-40B4-BE49-F238E27FC236}">
              <a16:creationId xmlns:a16="http://schemas.microsoft.com/office/drawing/2014/main" id="{9A885079-1598-4502-A7BE-6DB8B35D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5" name="Picture 414" descr="https://mail.google.com/mail/u/1/images/cleardot.gif">
          <a:extLst>
            <a:ext uri="{FF2B5EF4-FFF2-40B4-BE49-F238E27FC236}">
              <a16:creationId xmlns:a16="http://schemas.microsoft.com/office/drawing/2014/main" id="{D8BE4BB3-F188-4589-BB37-ED7A7A0E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6" name="Picture 415" descr="https://mail.google.com/mail/u/1/images/cleardot.gif">
          <a:extLst>
            <a:ext uri="{FF2B5EF4-FFF2-40B4-BE49-F238E27FC236}">
              <a16:creationId xmlns:a16="http://schemas.microsoft.com/office/drawing/2014/main" id="{7E2C82D7-76C8-4748-9708-C90E3879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7" name="Picture 416" descr="https://mail.google.com/mail/u/1/images/cleardot.gif">
          <a:extLst>
            <a:ext uri="{FF2B5EF4-FFF2-40B4-BE49-F238E27FC236}">
              <a16:creationId xmlns:a16="http://schemas.microsoft.com/office/drawing/2014/main" id="{B4DCECA3-3036-4D0B-86FF-49751EAA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8" name="Picture 417" descr="https://mail.google.com/mail/u/1/images/cleardot.gif">
          <a:extLst>
            <a:ext uri="{FF2B5EF4-FFF2-40B4-BE49-F238E27FC236}">
              <a16:creationId xmlns:a16="http://schemas.microsoft.com/office/drawing/2014/main" id="{3DDAA2A4-9FE6-4B93-BFBE-87072E64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9" name="Picture 418" descr="https://mail.google.com/mail/u/1/images/cleardot.gif">
          <a:extLst>
            <a:ext uri="{FF2B5EF4-FFF2-40B4-BE49-F238E27FC236}">
              <a16:creationId xmlns:a16="http://schemas.microsoft.com/office/drawing/2014/main" id="{F3F07989-61FD-4F8D-A95C-F2C09FCC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0" name="Picture 419" descr="https://mail.google.com/mail/u/1/images/cleardot.gif">
          <a:extLst>
            <a:ext uri="{FF2B5EF4-FFF2-40B4-BE49-F238E27FC236}">
              <a16:creationId xmlns:a16="http://schemas.microsoft.com/office/drawing/2014/main" id="{28944E89-EA20-4FC2-9C13-96301289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1" name="Picture 420" descr="https://mail.google.com/mail/u/1/images/cleardot.gif">
          <a:extLst>
            <a:ext uri="{FF2B5EF4-FFF2-40B4-BE49-F238E27FC236}">
              <a16:creationId xmlns:a16="http://schemas.microsoft.com/office/drawing/2014/main" id="{990A33AB-760E-4024-B663-11061116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2" name="Picture 421" descr="https://mail.google.com/mail/u/1/images/cleardot.gif">
          <a:extLst>
            <a:ext uri="{FF2B5EF4-FFF2-40B4-BE49-F238E27FC236}">
              <a16:creationId xmlns:a16="http://schemas.microsoft.com/office/drawing/2014/main" id="{ACF2E594-DB5E-458D-8461-43699FD6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3" name="Picture 422" descr="https://mail.google.com/mail/u/1/images/cleardot.gif">
          <a:extLst>
            <a:ext uri="{FF2B5EF4-FFF2-40B4-BE49-F238E27FC236}">
              <a16:creationId xmlns:a16="http://schemas.microsoft.com/office/drawing/2014/main" id="{4A5D5B26-0C71-4F86-8003-DEDD1EA3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4" name="Picture 423" descr="https://mail.google.com/mail/u/1/images/cleardot.gif">
          <a:extLst>
            <a:ext uri="{FF2B5EF4-FFF2-40B4-BE49-F238E27FC236}">
              <a16:creationId xmlns:a16="http://schemas.microsoft.com/office/drawing/2014/main" id="{7BC0BC6B-254C-44D9-AF1C-32C7AC8B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5" name="Picture 424" descr="https://mail.google.com/mail/u/1/images/cleardot.gif">
          <a:extLst>
            <a:ext uri="{FF2B5EF4-FFF2-40B4-BE49-F238E27FC236}">
              <a16:creationId xmlns:a16="http://schemas.microsoft.com/office/drawing/2014/main" id="{B0955455-A2C6-490D-AE2A-59122A65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6" name="Picture 425" descr="https://mail.google.com/mail/u/1/images/cleardot.gif">
          <a:extLst>
            <a:ext uri="{FF2B5EF4-FFF2-40B4-BE49-F238E27FC236}">
              <a16:creationId xmlns:a16="http://schemas.microsoft.com/office/drawing/2014/main" id="{09D99519-10F1-4713-94BB-2868B532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7" name="Picture 426" descr="https://mail.google.com/mail/u/1/images/cleardot.gif">
          <a:extLst>
            <a:ext uri="{FF2B5EF4-FFF2-40B4-BE49-F238E27FC236}">
              <a16:creationId xmlns:a16="http://schemas.microsoft.com/office/drawing/2014/main" id="{D6546CEA-DBF1-45DC-BE47-C56AE3CF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8" name="Picture 427" descr="https://mail.google.com/mail/u/1/images/cleardot.gif">
          <a:extLst>
            <a:ext uri="{FF2B5EF4-FFF2-40B4-BE49-F238E27FC236}">
              <a16:creationId xmlns:a16="http://schemas.microsoft.com/office/drawing/2014/main" id="{D290E218-BF5E-44AE-8386-AB5F2DBC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9" name="Picture 428" descr="https://mail.google.com/mail/u/1/images/cleardot.gif">
          <a:extLst>
            <a:ext uri="{FF2B5EF4-FFF2-40B4-BE49-F238E27FC236}">
              <a16:creationId xmlns:a16="http://schemas.microsoft.com/office/drawing/2014/main" id="{319A2517-0014-4777-B2F9-22E9801B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0" name="Picture 429" descr="https://mail.google.com/mail/u/1/images/cleardot.gif">
          <a:extLst>
            <a:ext uri="{FF2B5EF4-FFF2-40B4-BE49-F238E27FC236}">
              <a16:creationId xmlns:a16="http://schemas.microsoft.com/office/drawing/2014/main" id="{541B4159-EDCE-4B30-982D-7141ABF0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1" name="Picture 430" descr="https://mail.google.com/mail/u/1/images/cleardot.gif">
          <a:extLst>
            <a:ext uri="{FF2B5EF4-FFF2-40B4-BE49-F238E27FC236}">
              <a16:creationId xmlns:a16="http://schemas.microsoft.com/office/drawing/2014/main" id="{E79AA67A-AD12-4D63-A8F6-D9DE840E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2" name="Picture 431" descr="https://mail.google.com/mail/u/1/images/cleardot.gif">
          <a:extLst>
            <a:ext uri="{FF2B5EF4-FFF2-40B4-BE49-F238E27FC236}">
              <a16:creationId xmlns:a16="http://schemas.microsoft.com/office/drawing/2014/main" id="{B83F97A0-11CD-4FF8-84F6-D126371DB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3" name="Picture 432" descr="https://mail.google.com/mail/u/1/images/cleardot.gif">
          <a:extLst>
            <a:ext uri="{FF2B5EF4-FFF2-40B4-BE49-F238E27FC236}">
              <a16:creationId xmlns:a16="http://schemas.microsoft.com/office/drawing/2014/main" id="{E57C78BA-2C4C-45B8-B7D6-6F58766D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4" name="Picture 433" descr="https://mail.google.com/mail/u/1/images/cleardot.gif">
          <a:extLst>
            <a:ext uri="{FF2B5EF4-FFF2-40B4-BE49-F238E27FC236}">
              <a16:creationId xmlns:a16="http://schemas.microsoft.com/office/drawing/2014/main" id="{4493C814-4331-4D72-BEC1-D9C28492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5" name="Picture 434" descr="https://mail.google.com/mail/u/1/images/cleardot.gif">
          <a:extLst>
            <a:ext uri="{FF2B5EF4-FFF2-40B4-BE49-F238E27FC236}">
              <a16:creationId xmlns:a16="http://schemas.microsoft.com/office/drawing/2014/main" id="{80073503-3EF4-482E-BBB4-377BBE9C4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6" name="Picture 435" descr="https://mail.google.com/mail/u/1/images/cleardot.gif">
          <a:extLst>
            <a:ext uri="{FF2B5EF4-FFF2-40B4-BE49-F238E27FC236}">
              <a16:creationId xmlns:a16="http://schemas.microsoft.com/office/drawing/2014/main" id="{B270E574-6548-44B8-87D5-D868D9C3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7" name="Picture 436" descr="https://mail.google.com/mail/u/1/images/cleardot.gif">
          <a:extLst>
            <a:ext uri="{FF2B5EF4-FFF2-40B4-BE49-F238E27FC236}">
              <a16:creationId xmlns:a16="http://schemas.microsoft.com/office/drawing/2014/main" id="{8B6402B2-1BB5-4B70-9574-E5144433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8" name="Picture 437" descr="https://mail.google.com/mail/u/1/images/cleardot.gif">
          <a:extLst>
            <a:ext uri="{FF2B5EF4-FFF2-40B4-BE49-F238E27FC236}">
              <a16:creationId xmlns:a16="http://schemas.microsoft.com/office/drawing/2014/main" id="{35A588F8-21B0-4799-98BD-7609867E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9" name="Picture 438" descr="https://mail.google.com/mail/u/1/images/cleardot.gif">
          <a:extLst>
            <a:ext uri="{FF2B5EF4-FFF2-40B4-BE49-F238E27FC236}">
              <a16:creationId xmlns:a16="http://schemas.microsoft.com/office/drawing/2014/main" id="{985C760A-25F1-45EE-AD97-B1968797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0" name="Picture 439" descr="https://mail.google.com/mail/u/1/images/cleardot.gif">
          <a:extLst>
            <a:ext uri="{FF2B5EF4-FFF2-40B4-BE49-F238E27FC236}">
              <a16:creationId xmlns:a16="http://schemas.microsoft.com/office/drawing/2014/main" id="{64243627-DFB9-4358-9904-23202E88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1" name="Picture 440" descr="https://mail.google.com/mail/u/1/images/cleardot.gif">
          <a:extLst>
            <a:ext uri="{FF2B5EF4-FFF2-40B4-BE49-F238E27FC236}">
              <a16:creationId xmlns:a16="http://schemas.microsoft.com/office/drawing/2014/main" id="{4139A5FE-C9CA-4C23-85C9-683A9482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2" name="Picture 441" descr="https://mail.google.com/mail/u/1/images/cleardot.gif">
          <a:extLst>
            <a:ext uri="{FF2B5EF4-FFF2-40B4-BE49-F238E27FC236}">
              <a16:creationId xmlns:a16="http://schemas.microsoft.com/office/drawing/2014/main" id="{C465A9C0-A064-422D-AF6E-E617F414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3" name="Picture 442" descr="https://mail.google.com/mail/u/1/images/cleardot.gif">
          <a:extLst>
            <a:ext uri="{FF2B5EF4-FFF2-40B4-BE49-F238E27FC236}">
              <a16:creationId xmlns:a16="http://schemas.microsoft.com/office/drawing/2014/main" id="{C324C641-7520-4111-8690-CCA6BA09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4" name="Picture 443" descr="https://mail.google.com/mail/u/1/images/cleardot.gif">
          <a:extLst>
            <a:ext uri="{FF2B5EF4-FFF2-40B4-BE49-F238E27FC236}">
              <a16:creationId xmlns:a16="http://schemas.microsoft.com/office/drawing/2014/main" id="{6AE46B5E-1E56-4255-8903-C4A03490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5" name="Picture 444" descr="https://mail.google.com/mail/u/1/images/cleardot.gif">
          <a:extLst>
            <a:ext uri="{FF2B5EF4-FFF2-40B4-BE49-F238E27FC236}">
              <a16:creationId xmlns:a16="http://schemas.microsoft.com/office/drawing/2014/main" id="{734937DC-9698-4EFD-AF5D-6440B8B4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6" name="Picture 445" descr="https://mail.google.com/mail/u/1/images/cleardot.gif">
          <a:extLst>
            <a:ext uri="{FF2B5EF4-FFF2-40B4-BE49-F238E27FC236}">
              <a16:creationId xmlns:a16="http://schemas.microsoft.com/office/drawing/2014/main" id="{69C8BB9C-854E-4871-BD8C-5A6CEEA2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7" name="Picture 446" descr="https://mail.google.com/mail/u/1/images/cleardot.gif">
          <a:extLst>
            <a:ext uri="{FF2B5EF4-FFF2-40B4-BE49-F238E27FC236}">
              <a16:creationId xmlns:a16="http://schemas.microsoft.com/office/drawing/2014/main" id="{B1DEDD4F-EE35-4967-A558-4488E490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8" name="Picture 447" descr="https://mail.google.com/mail/u/1/images/cleardot.gif">
          <a:extLst>
            <a:ext uri="{FF2B5EF4-FFF2-40B4-BE49-F238E27FC236}">
              <a16:creationId xmlns:a16="http://schemas.microsoft.com/office/drawing/2014/main" id="{9D8D5887-F2ED-4EF1-B055-76AD92A7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9" name="Picture 448" descr="https://mail.google.com/mail/u/1/images/cleardot.gif">
          <a:extLst>
            <a:ext uri="{FF2B5EF4-FFF2-40B4-BE49-F238E27FC236}">
              <a16:creationId xmlns:a16="http://schemas.microsoft.com/office/drawing/2014/main" id="{A5165CF9-2DAA-46ED-AE3B-CD121140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0" name="Picture 449" descr="https://mail.google.com/mail/u/1/images/cleardot.gif">
          <a:extLst>
            <a:ext uri="{FF2B5EF4-FFF2-40B4-BE49-F238E27FC236}">
              <a16:creationId xmlns:a16="http://schemas.microsoft.com/office/drawing/2014/main" id="{C14F9CA8-28DC-4EC4-B483-68D161D8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1" name="Picture 450" descr="https://mail.google.com/mail/u/1/images/cleardot.gif">
          <a:extLst>
            <a:ext uri="{FF2B5EF4-FFF2-40B4-BE49-F238E27FC236}">
              <a16:creationId xmlns:a16="http://schemas.microsoft.com/office/drawing/2014/main" id="{4174BF91-C3D3-4D42-AB49-2D85C295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2" name="Picture 451" descr="https://mail.google.com/mail/u/1/images/cleardot.gif">
          <a:extLst>
            <a:ext uri="{FF2B5EF4-FFF2-40B4-BE49-F238E27FC236}">
              <a16:creationId xmlns:a16="http://schemas.microsoft.com/office/drawing/2014/main" id="{D7C37A30-3B15-4670-87EC-D2237230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3" name="Picture 452" descr="https://mail.google.com/mail/u/1/images/cleardot.gif">
          <a:extLst>
            <a:ext uri="{FF2B5EF4-FFF2-40B4-BE49-F238E27FC236}">
              <a16:creationId xmlns:a16="http://schemas.microsoft.com/office/drawing/2014/main" id="{E6DA7877-7B9D-4980-8DA0-A7AF5FDA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4" name="Picture 453" descr="https://mail.google.com/mail/u/1/images/cleardot.gif">
          <a:extLst>
            <a:ext uri="{FF2B5EF4-FFF2-40B4-BE49-F238E27FC236}">
              <a16:creationId xmlns:a16="http://schemas.microsoft.com/office/drawing/2014/main" id="{D08560CF-8B55-4F6C-869D-EC41159B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5" name="Picture 454" descr="https://mail.google.com/mail/u/1/images/cleardot.gif">
          <a:extLst>
            <a:ext uri="{FF2B5EF4-FFF2-40B4-BE49-F238E27FC236}">
              <a16:creationId xmlns:a16="http://schemas.microsoft.com/office/drawing/2014/main" id="{6E7B934F-E278-4411-8EEF-D42C984D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6" name="Picture 455" descr="https://mail.google.com/mail/u/1/images/cleardot.gif">
          <a:extLst>
            <a:ext uri="{FF2B5EF4-FFF2-40B4-BE49-F238E27FC236}">
              <a16:creationId xmlns:a16="http://schemas.microsoft.com/office/drawing/2014/main" id="{7665AE46-CB91-464A-BB05-4DC61461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7" name="Picture 456" descr="https://mail.google.com/mail/u/1/images/cleardot.gif">
          <a:extLst>
            <a:ext uri="{FF2B5EF4-FFF2-40B4-BE49-F238E27FC236}">
              <a16:creationId xmlns:a16="http://schemas.microsoft.com/office/drawing/2014/main" id="{1C99B2FF-092E-42D9-B2FA-3142B61E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8" name="Picture 457" descr="https://mail.google.com/mail/u/1/images/cleardot.gif">
          <a:extLst>
            <a:ext uri="{FF2B5EF4-FFF2-40B4-BE49-F238E27FC236}">
              <a16:creationId xmlns:a16="http://schemas.microsoft.com/office/drawing/2014/main" id="{D37B8A42-09C7-46DD-8384-0080B634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9" name="Picture 458" descr="https://mail.google.com/mail/u/1/images/cleardot.gif">
          <a:extLst>
            <a:ext uri="{FF2B5EF4-FFF2-40B4-BE49-F238E27FC236}">
              <a16:creationId xmlns:a16="http://schemas.microsoft.com/office/drawing/2014/main" id="{B7541757-918A-4B59-9155-88FB0436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60" name="Picture 459" descr="https://mail.google.com/mail/u/1/images/cleardot.gif">
          <a:extLst>
            <a:ext uri="{FF2B5EF4-FFF2-40B4-BE49-F238E27FC236}">
              <a16:creationId xmlns:a16="http://schemas.microsoft.com/office/drawing/2014/main" id="{F778FEC9-A65B-4DEB-8E0C-CBE662FF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61" name="Picture 460" descr="https://mail.google.com/mail/u/1/images/cleardot.gif">
          <a:extLst>
            <a:ext uri="{FF2B5EF4-FFF2-40B4-BE49-F238E27FC236}">
              <a16:creationId xmlns:a16="http://schemas.microsoft.com/office/drawing/2014/main" id="{C1496E58-01B3-4549-A3D3-3E508CA5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62" name="Picture 461" descr="https://mail.google.com/mail/u/1/images/cleardot.gif">
          <a:extLst>
            <a:ext uri="{FF2B5EF4-FFF2-40B4-BE49-F238E27FC236}">
              <a16:creationId xmlns:a16="http://schemas.microsoft.com/office/drawing/2014/main" id="{27E781FE-3CA8-4E5E-A368-83226034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63" name="Picture 462" descr="https://mail.google.com/mail/u/1/images/cleardot.gif">
          <a:extLst>
            <a:ext uri="{FF2B5EF4-FFF2-40B4-BE49-F238E27FC236}">
              <a16:creationId xmlns:a16="http://schemas.microsoft.com/office/drawing/2014/main" id="{D8563473-5BCB-4E41-B6DF-B34A7E25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4" name="Picture 463" descr="https://mail.google.com/mail/u/1/images/cleardot.gif">
          <a:extLst>
            <a:ext uri="{FF2B5EF4-FFF2-40B4-BE49-F238E27FC236}">
              <a16:creationId xmlns:a16="http://schemas.microsoft.com/office/drawing/2014/main" id="{F57667A5-530D-4F8E-A89E-373A724F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5" name="Picture 464" descr="https://mail.google.com/mail/u/1/images/cleardot.gif">
          <a:extLst>
            <a:ext uri="{FF2B5EF4-FFF2-40B4-BE49-F238E27FC236}">
              <a16:creationId xmlns:a16="http://schemas.microsoft.com/office/drawing/2014/main" id="{E3523CA4-FFFB-42CC-87F5-B7892532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6" name="Picture 465" descr="https://mail.google.com/mail/u/1/images/cleardot.gif">
          <a:extLst>
            <a:ext uri="{FF2B5EF4-FFF2-40B4-BE49-F238E27FC236}">
              <a16:creationId xmlns:a16="http://schemas.microsoft.com/office/drawing/2014/main" id="{2B47923A-58D0-45AC-B3A8-E03498DF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7" name="Picture 466" descr="https://mail.google.com/mail/u/1/images/cleardot.gif">
          <a:extLst>
            <a:ext uri="{FF2B5EF4-FFF2-40B4-BE49-F238E27FC236}">
              <a16:creationId xmlns:a16="http://schemas.microsoft.com/office/drawing/2014/main" id="{DF6CC23B-C83A-48FC-9CA5-A276920E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8" name="Picture 467" descr="https://mail.google.com/mail/u/1/images/cleardot.gif">
          <a:extLst>
            <a:ext uri="{FF2B5EF4-FFF2-40B4-BE49-F238E27FC236}">
              <a16:creationId xmlns:a16="http://schemas.microsoft.com/office/drawing/2014/main" id="{FE19AC40-0BB1-4FC0-B84D-C4D67CD45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9" name="Picture 468" descr="https://mail.google.com/mail/u/1/images/cleardot.gif">
          <a:extLst>
            <a:ext uri="{FF2B5EF4-FFF2-40B4-BE49-F238E27FC236}">
              <a16:creationId xmlns:a16="http://schemas.microsoft.com/office/drawing/2014/main" id="{E7890FC8-5BFF-4688-BFC2-35C238C6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0" name="Picture 469" descr="https://mail.google.com/mail/u/1/images/cleardot.gif">
          <a:extLst>
            <a:ext uri="{FF2B5EF4-FFF2-40B4-BE49-F238E27FC236}">
              <a16:creationId xmlns:a16="http://schemas.microsoft.com/office/drawing/2014/main" id="{87FBE0C8-842E-4F74-96B9-4D112753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1" name="Picture 470" descr="https://mail.google.com/mail/u/1/images/cleardot.gif">
          <a:extLst>
            <a:ext uri="{FF2B5EF4-FFF2-40B4-BE49-F238E27FC236}">
              <a16:creationId xmlns:a16="http://schemas.microsoft.com/office/drawing/2014/main" id="{3791E614-B6E2-44D2-A755-A76825DC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2" name="Picture 471" descr="https://mail.google.com/mail/u/1/images/cleardot.gif">
          <a:extLst>
            <a:ext uri="{FF2B5EF4-FFF2-40B4-BE49-F238E27FC236}">
              <a16:creationId xmlns:a16="http://schemas.microsoft.com/office/drawing/2014/main" id="{AA0C1DD5-8084-4A0F-B4C2-16AA981B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3" name="Picture 472" descr="https://mail.google.com/mail/u/1/images/cleardot.gif">
          <a:extLst>
            <a:ext uri="{FF2B5EF4-FFF2-40B4-BE49-F238E27FC236}">
              <a16:creationId xmlns:a16="http://schemas.microsoft.com/office/drawing/2014/main" id="{4BE1C7DC-DEE0-4BBB-9401-DB2D2665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4" name="Picture 473" descr="https://mail.google.com/mail/u/1/images/cleardot.gif">
          <a:extLst>
            <a:ext uri="{FF2B5EF4-FFF2-40B4-BE49-F238E27FC236}">
              <a16:creationId xmlns:a16="http://schemas.microsoft.com/office/drawing/2014/main" id="{F63A1429-32B9-479D-9E06-F406888C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5" name="Picture 474" descr="https://mail.google.com/mail/u/1/images/cleardot.gif">
          <a:extLst>
            <a:ext uri="{FF2B5EF4-FFF2-40B4-BE49-F238E27FC236}">
              <a16:creationId xmlns:a16="http://schemas.microsoft.com/office/drawing/2014/main" id="{79006345-01E9-48B0-A5EF-30D8971E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6" name="Picture 475" descr="https://mail.google.com/mail/u/1/images/cleardot.gif">
          <a:extLst>
            <a:ext uri="{FF2B5EF4-FFF2-40B4-BE49-F238E27FC236}">
              <a16:creationId xmlns:a16="http://schemas.microsoft.com/office/drawing/2014/main" id="{61A6C939-4F78-4EDE-8F56-75D12E19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7" name="Picture 476" descr="https://mail.google.com/mail/u/1/images/cleardot.gif">
          <a:extLst>
            <a:ext uri="{FF2B5EF4-FFF2-40B4-BE49-F238E27FC236}">
              <a16:creationId xmlns:a16="http://schemas.microsoft.com/office/drawing/2014/main" id="{CFFE994F-4FB1-4E94-88B0-13A9688C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8" name="Picture 477" descr="https://mail.google.com/mail/u/1/images/cleardot.gif">
          <a:extLst>
            <a:ext uri="{FF2B5EF4-FFF2-40B4-BE49-F238E27FC236}">
              <a16:creationId xmlns:a16="http://schemas.microsoft.com/office/drawing/2014/main" id="{320EF4CD-B40E-48DB-B420-DEA624DA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9" name="Picture 478" descr="https://mail.google.com/mail/u/1/images/cleardot.gif">
          <a:extLst>
            <a:ext uri="{FF2B5EF4-FFF2-40B4-BE49-F238E27FC236}">
              <a16:creationId xmlns:a16="http://schemas.microsoft.com/office/drawing/2014/main" id="{E01C40CC-C6E1-418E-B697-E8CF91F6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0" name="Picture 479" descr="https://mail.google.com/mail/u/1/images/cleardot.gif">
          <a:extLst>
            <a:ext uri="{FF2B5EF4-FFF2-40B4-BE49-F238E27FC236}">
              <a16:creationId xmlns:a16="http://schemas.microsoft.com/office/drawing/2014/main" id="{E1F9797F-352A-49D2-B8D1-0D1051AB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1" name="Picture 480" descr="https://mail.google.com/mail/u/1/images/cleardot.gif">
          <a:extLst>
            <a:ext uri="{FF2B5EF4-FFF2-40B4-BE49-F238E27FC236}">
              <a16:creationId xmlns:a16="http://schemas.microsoft.com/office/drawing/2014/main" id="{9DCCC911-8B53-4DE5-BEB7-E8FD11B6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2" name="Picture 481" descr="https://mail.google.com/mail/u/1/images/cleardot.gif">
          <a:extLst>
            <a:ext uri="{FF2B5EF4-FFF2-40B4-BE49-F238E27FC236}">
              <a16:creationId xmlns:a16="http://schemas.microsoft.com/office/drawing/2014/main" id="{5B99CD39-D499-4FF9-A5B3-4466B1D8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3" name="Picture 482" descr="https://mail.google.com/mail/u/1/images/cleardot.gif">
          <a:extLst>
            <a:ext uri="{FF2B5EF4-FFF2-40B4-BE49-F238E27FC236}">
              <a16:creationId xmlns:a16="http://schemas.microsoft.com/office/drawing/2014/main" id="{1AA1830A-10FB-4D34-943E-7E470377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4" name="Picture 483" descr="https://mail.google.com/mail/u/1/images/cleardot.gif">
          <a:extLst>
            <a:ext uri="{FF2B5EF4-FFF2-40B4-BE49-F238E27FC236}">
              <a16:creationId xmlns:a16="http://schemas.microsoft.com/office/drawing/2014/main" id="{99809DCC-4FBE-4A86-9851-3F51E022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5" name="Picture 484" descr="https://mail.google.com/mail/u/1/images/cleardot.gif">
          <a:extLst>
            <a:ext uri="{FF2B5EF4-FFF2-40B4-BE49-F238E27FC236}">
              <a16:creationId xmlns:a16="http://schemas.microsoft.com/office/drawing/2014/main" id="{A4FECEEE-1EDC-4345-A760-F7CEABCB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6" name="Picture 485" descr="https://mail.google.com/mail/u/1/images/cleardot.gif">
          <a:extLst>
            <a:ext uri="{FF2B5EF4-FFF2-40B4-BE49-F238E27FC236}">
              <a16:creationId xmlns:a16="http://schemas.microsoft.com/office/drawing/2014/main" id="{D2C0214C-D411-4636-A22C-F2BAFFB2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7" name="Picture 486" descr="https://mail.google.com/mail/u/1/images/cleardot.gif">
          <a:extLst>
            <a:ext uri="{FF2B5EF4-FFF2-40B4-BE49-F238E27FC236}">
              <a16:creationId xmlns:a16="http://schemas.microsoft.com/office/drawing/2014/main" id="{5663C998-F397-42AC-B4E1-4FA4B657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8" name="Picture 487" descr="https://mail.google.com/mail/u/1/images/cleardot.gif">
          <a:extLst>
            <a:ext uri="{FF2B5EF4-FFF2-40B4-BE49-F238E27FC236}">
              <a16:creationId xmlns:a16="http://schemas.microsoft.com/office/drawing/2014/main" id="{39E310A8-13A5-4163-9444-4BA4B77D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9" name="Picture 488" descr="https://mail.google.com/mail/u/1/images/cleardot.gif">
          <a:extLst>
            <a:ext uri="{FF2B5EF4-FFF2-40B4-BE49-F238E27FC236}">
              <a16:creationId xmlns:a16="http://schemas.microsoft.com/office/drawing/2014/main" id="{351BA91D-7B0C-4945-B9D9-BFC2FAF8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0" name="Picture 489" descr="https://mail.google.com/mail/u/1/images/cleardot.gif">
          <a:extLst>
            <a:ext uri="{FF2B5EF4-FFF2-40B4-BE49-F238E27FC236}">
              <a16:creationId xmlns:a16="http://schemas.microsoft.com/office/drawing/2014/main" id="{A39FFE7D-90A4-4E87-B9D3-B12646D0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1" name="Picture 490" descr="https://mail.google.com/mail/u/1/images/cleardot.gif">
          <a:extLst>
            <a:ext uri="{FF2B5EF4-FFF2-40B4-BE49-F238E27FC236}">
              <a16:creationId xmlns:a16="http://schemas.microsoft.com/office/drawing/2014/main" id="{D39A6243-125C-46A0-AA8B-E88832E8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2" name="Picture 491" descr="https://mail.google.com/mail/u/1/images/cleardot.gif">
          <a:extLst>
            <a:ext uri="{FF2B5EF4-FFF2-40B4-BE49-F238E27FC236}">
              <a16:creationId xmlns:a16="http://schemas.microsoft.com/office/drawing/2014/main" id="{4CF0EAF2-6C74-48F9-82CD-6B0D15BD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3" name="Picture 492" descr="https://mail.google.com/mail/u/1/images/cleardot.gif">
          <a:extLst>
            <a:ext uri="{FF2B5EF4-FFF2-40B4-BE49-F238E27FC236}">
              <a16:creationId xmlns:a16="http://schemas.microsoft.com/office/drawing/2014/main" id="{D391C401-09FE-4451-9F75-56CB567F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4" name="Picture 493" descr="https://mail.google.com/mail/u/1/images/cleardot.gif">
          <a:extLst>
            <a:ext uri="{FF2B5EF4-FFF2-40B4-BE49-F238E27FC236}">
              <a16:creationId xmlns:a16="http://schemas.microsoft.com/office/drawing/2014/main" id="{BAAD7942-746C-4527-A389-ED9E488A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5" name="Picture 494" descr="https://mail.google.com/mail/u/1/images/cleardot.gif">
          <a:extLst>
            <a:ext uri="{FF2B5EF4-FFF2-40B4-BE49-F238E27FC236}">
              <a16:creationId xmlns:a16="http://schemas.microsoft.com/office/drawing/2014/main" id="{E4B95AEA-3DE0-4D7F-B324-7456E9A7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6" name="Picture 495" descr="https://mail.google.com/mail/u/1/images/cleardot.gif">
          <a:extLst>
            <a:ext uri="{FF2B5EF4-FFF2-40B4-BE49-F238E27FC236}">
              <a16:creationId xmlns:a16="http://schemas.microsoft.com/office/drawing/2014/main" id="{6204C24E-B4AA-4432-BC97-43C8583E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7" name="Picture 496" descr="https://mail.google.com/mail/u/1/images/cleardot.gif">
          <a:extLst>
            <a:ext uri="{FF2B5EF4-FFF2-40B4-BE49-F238E27FC236}">
              <a16:creationId xmlns:a16="http://schemas.microsoft.com/office/drawing/2014/main" id="{DA6186EB-9DB1-44CC-8743-0FBD33BF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8" name="Picture 497" descr="https://mail.google.com/mail/u/1/images/cleardot.gif">
          <a:extLst>
            <a:ext uri="{FF2B5EF4-FFF2-40B4-BE49-F238E27FC236}">
              <a16:creationId xmlns:a16="http://schemas.microsoft.com/office/drawing/2014/main" id="{6FEEC2E5-47BA-4205-9FD6-7AF6012C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9" name="Picture 498" descr="https://mail.google.com/mail/u/1/images/cleardot.gif">
          <a:extLst>
            <a:ext uri="{FF2B5EF4-FFF2-40B4-BE49-F238E27FC236}">
              <a16:creationId xmlns:a16="http://schemas.microsoft.com/office/drawing/2014/main" id="{108DF529-CDC6-4D2F-8AA6-BDA7BFCE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0" name="Picture 499" descr="https://mail.google.com/mail/u/1/images/cleardot.gif">
          <a:extLst>
            <a:ext uri="{FF2B5EF4-FFF2-40B4-BE49-F238E27FC236}">
              <a16:creationId xmlns:a16="http://schemas.microsoft.com/office/drawing/2014/main" id="{3781EE57-66B1-4362-9B3E-6AE547A1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1" name="Picture 500" descr="https://mail.google.com/mail/u/1/images/cleardot.gif">
          <a:extLst>
            <a:ext uri="{FF2B5EF4-FFF2-40B4-BE49-F238E27FC236}">
              <a16:creationId xmlns:a16="http://schemas.microsoft.com/office/drawing/2014/main" id="{1051C105-2173-4347-A94E-278BB772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2" name="Picture 501" descr="https://mail.google.com/mail/u/1/images/cleardot.gif">
          <a:extLst>
            <a:ext uri="{FF2B5EF4-FFF2-40B4-BE49-F238E27FC236}">
              <a16:creationId xmlns:a16="http://schemas.microsoft.com/office/drawing/2014/main" id="{FBA00A49-DDD2-4BAA-BDDC-145F78EC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3" name="Picture 502" descr="https://mail.google.com/mail/u/1/images/cleardot.gif">
          <a:extLst>
            <a:ext uri="{FF2B5EF4-FFF2-40B4-BE49-F238E27FC236}">
              <a16:creationId xmlns:a16="http://schemas.microsoft.com/office/drawing/2014/main" id="{24A9B70A-0DC3-4913-9657-5BF202C2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4" name="Picture 503" descr="https://mail.google.com/mail/u/1/images/cleardot.gif">
          <a:extLst>
            <a:ext uri="{FF2B5EF4-FFF2-40B4-BE49-F238E27FC236}">
              <a16:creationId xmlns:a16="http://schemas.microsoft.com/office/drawing/2014/main" id="{37E0D725-3EAB-4D7A-B7F9-635FD1DF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5" name="Picture 504" descr="https://mail.google.com/mail/u/1/images/cleardot.gif">
          <a:extLst>
            <a:ext uri="{FF2B5EF4-FFF2-40B4-BE49-F238E27FC236}">
              <a16:creationId xmlns:a16="http://schemas.microsoft.com/office/drawing/2014/main" id="{767BD456-9384-451E-AB27-1E6C2BC52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6" name="Picture 505" descr="https://mail.google.com/mail/u/1/images/cleardot.gif">
          <a:extLst>
            <a:ext uri="{FF2B5EF4-FFF2-40B4-BE49-F238E27FC236}">
              <a16:creationId xmlns:a16="http://schemas.microsoft.com/office/drawing/2014/main" id="{6E7029F7-EBE3-4654-BBEB-89C871C7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7" name="Picture 506" descr="https://mail.google.com/mail/u/1/images/cleardot.gif">
          <a:extLst>
            <a:ext uri="{FF2B5EF4-FFF2-40B4-BE49-F238E27FC236}">
              <a16:creationId xmlns:a16="http://schemas.microsoft.com/office/drawing/2014/main" id="{B843DBC3-F12C-4236-9376-FB82447A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8" name="Picture 507" descr="https://mail.google.com/mail/u/1/images/cleardot.gif">
          <a:extLst>
            <a:ext uri="{FF2B5EF4-FFF2-40B4-BE49-F238E27FC236}">
              <a16:creationId xmlns:a16="http://schemas.microsoft.com/office/drawing/2014/main" id="{46A0242E-6B86-4BCB-B4DD-E89B2B07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9" name="Picture 508" descr="https://mail.google.com/mail/u/1/images/cleardot.gif">
          <a:extLst>
            <a:ext uri="{FF2B5EF4-FFF2-40B4-BE49-F238E27FC236}">
              <a16:creationId xmlns:a16="http://schemas.microsoft.com/office/drawing/2014/main" id="{03408CFA-32DB-44C9-9D10-644A9E2B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0" name="Picture 509" descr="https://mail.google.com/mail/u/1/images/cleardot.gif">
          <a:extLst>
            <a:ext uri="{FF2B5EF4-FFF2-40B4-BE49-F238E27FC236}">
              <a16:creationId xmlns:a16="http://schemas.microsoft.com/office/drawing/2014/main" id="{8BD0C68D-D4BF-4FC3-8F7F-4AB8A78F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1" name="Picture 510" descr="https://mail.google.com/mail/u/1/images/cleardot.gif">
          <a:extLst>
            <a:ext uri="{FF2B5EF4-FFF2-40B4-BE49-F238E27FC236}">
              <a16:creationId xmlns:a16="http://schemas.microsoft.com/office/drawing/2014/main" id="{9AF6E10F-2993-4F3C-909F-9258266E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2" name="Picture 511" descr="https://mail.google.com/mail/u/1/images/cleardot.gif">
          <a:extLst>
            <a:ext uri="{FF2B5EF4-FFF2-40B4-BE49-F238E27FC236}">
              <a16:creationId xmlns:a16="http://schemas.microsoft.com/office/drawing/2014/main" id="{D4DB4B51-AFDE-4FDB-B91D-47BE2377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3" name="Picture 512" descr="https://mail.google.com/mail/u/1/images/cleardot.gif">
          <a:extLst>
            <a:ext uri="{FF2B5EF4-FFF2-40B4-BE49-F238E27FC236}">
              <a16:creationId xmlns:a16="http://schemas.microsoft.com/office/drawing/2014/main" id="{FEC3A496-EECA-464F-8C5D-F1A41C7F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4" name="Picture 513" descr="https://mail.google.com/mail/u/1/images/cleardot.gif">
          <a:extLst>
            <a:ext uri="{FF2B5EF4-FFF2-40B4-BE49-F238E27FC236}">
              <a16:creationId xmlns:a16="http://schemas.microsoft.com/office/drawing/2014/main" id="{83B6C7D9-2268-46A5-A593-D1289803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5" name="Picture 514" descr="https://mail.google.com/mail/u/1/images/cleardot.gif">
          <a:extLst>
            <a:ext uri="{FF2B5EF4-FFF2-40B4-BE49-F238E27FC236}">
              <a16:creationId xmlns:a16="http://schemas.microsoft.com/office/drawing/2014/main" id="{699D33BE-6560-4B94-88CC-D6CF8318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6" name="Picture 515" descr="https://mail.google.com/mail/u/1/images/cleardot.gif">
          <a:extLst>
            <a:ext uri="{FF2B5EF4-FFF2-40B4-BE49-F238E27FC236}">
              <a16:creationId xmlns:a16="http://schemas.microsoft.com/office/drawing/2014/main" id="{3D5585FA-6498-4907-AA0D-ADB40A1B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7" name="Picture 516" descr="https://mail.google.com/mail/u/1/images/cleardot.gif">
          <a:extLst>
            <a:ext uri="{FF2B5EF4-FFF2-40B4-BE49-F238E27FC236}">
              <a16:creationId xmlns:a16="http://schemas.microsoft.com/office/drawing/2014/main" id="{B6D41A86-68FA-4781-8932-43DD9185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8" name="Picture 517" descr="https://mail.google.com/mail/u/1/images/cleardot.gif">
          <a:extLst>
            <a:ext uri="{FF2B5EF4-FFF2-40B4-BE49-F238E27FC236}">
              <a16:creationId xmlns:a16="http://schemas.microsoft.com/office/drawing/2014/main" id="{889D2B5B-1A13-4031-AE13-6FD35918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9" name="Picture 518" descr="https://mail.google.com/mail/u/1/images/cleardot.gif">
          <a:extLst>
            <a:ext uri="{FF2B5EF4-FFF2-40B4-BE49-F238E27FC236}">
              <a16:creationId xmlns:a16="http://schemas.microsoft.com/office/drawing/2014/main" id="{90880E5E-1CBE-4E84-BEEA-798D3F72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0" name="Picture 519" descr="https://mail.google.com/mail/u/1/images/cleardot.gif">
          <a:extLst>
            <a:ext uri="{FF2B5EF4-FFF2-40B4-BE49-F238E27FC236}">
              <a16:creationId xmlns:a16="http://schemas.microsoft.com/office/drawing/2014/main" id="{9AD943A8-E2B1-42E2-BA0B-4714862A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1" name="Picture 520" descr="https://mail.google.com/mail/u/1/images/cleardot.gif">
          <a:extLst>
            <a:ext uri="{FF2B5EF4-FFF2-40B4-BE49-F238E27FC236}">
              <a16:creationId xmlns:a16="http://schemas.microsoft.com/office/drawing/2014/main" id="{718CF131-3666-4860-85CC-9A99CF7E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2" name="Picture 521" descr="https://mail.google.com/mail/u/1/images/cleardot.gif">
          <a:extLst>
            <a:ext uri="{FF2B5EF4-FFF2-40B4-BE49-F238E27FC236}">
              <a16:creationId xmlns:a16="http://schemas.microsoft.com/office/drawing/2014/main" id="{AC72C725-8D68-4D21-BCDA-01707DE5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3" name="Picture 522" descr="https://mail.google.com/mail/u/1/images/cleardot.gif">
          <a:extLst>
            <a:ext uri="{FF2B5EF4-FFF2-40B4-BE49-F238E27FC236}">
              <a16:creationId xmlns:a16="http://schemas.microsoft.com/office/drawing/2014/main" id="{BE829587-4611-431E-AB3D-DC0FA5DF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4" name="Picture 523" descr="https://mail.google.com/mail/u/1/images/cleardot.gif">
          <a:extLst>
            <a:ext uri="{FF2B5EF4-FFF2-40B4-BE49-F238E27FC236}">
              <a16:creationId xmlns:a16="http://schemas.microsoft.com/office/drawing/2014/main" id="{33075992-FFF1-4E36-939B-ABD3C09F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5" name="Picture 524" descr="https://mail.google.com/mail/u/1/images/cleardot.gif">
          <a:extLst>
            <a:ext uri="{FF2B5EF4-FFF2-40B4-BE49-F238E27FC236}">
              <a16:creationId xmlns:a16="http://schemas.microsoft.com/office/drawing/2014/main" id="{2F83DFD2-F716-4078-9410-D8AC5531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6" name="Picture 525" descr="https://mail.google.com/mail/u/1/images/cleardot.gif">
          <a:extLst>
            <a:ext uri="{FF2B5EF4-FFF2-40B4-BE49-F238E27FC236}">
              <a16:creationId xmlns:a16="http://schemas.microsoft.com/office/drawing/2014/main" id="{2578CAF7-C783-45AA-A5CB-406B17C9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7" name="Picture 526" descr="https://mail.google.com/mail/u/1/images/cleardot.gif">
          <a:extLst>
            <a:ext uri="{FF2B5EF4-FFF2-40B4-BE49-F238E27FC236}">
              <a16:creationId xmlns:a16="http://schemas.microsoft.com/office/drawing/2014/main" id="{35B3A2AF-9CD6-4AB8-A1AB-B6A349B1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8" name="Picture 527" descr="https://mail.google.com/mail/u/1/images/cleardot.gif">
          <a:extLst>
            <a:ext uri="{FF2B5EF4-FFF2-40B4-BE49-F238E27FC236}">
              <a16:creationId xmlns:a16="http://schemas.microsoft.com/office/drawing/2014/main" id="{94B7D530-D36D-44AD-BDB8-048E7437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9" name="Picture 528" descr="https://mail.google.com/mail/u/1/images/cleardot.gif">
          <a:extLst>
            <a:ext uri="{FF2B5EF4-FFF2-40B4-BE49-F238E27FC236}">
              <a16:creationId xmlns:a16="http://schemas.microsoft.com/office/drawing/2014/main" id="{60D1809A-D306-4F9F-B23D-EA56E902C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0" name="Picture 529" descr="https://mail.google.com/mail/u/1/images/cleardot.gif">
          <a:extLst>
            <a:ext uri="{FF2B5EF4-FFF2-40B4-BE49-F238E27FC236}">
              <a16:creationId xmlns:a16="http://schemas.microsoft.com/office/drawing/2014/main" id="{9D258BFF-1566-48EE-89D6-5B937C80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1" name="Picture 530" descr="https://mail.google.com/mail/u/1/images/cleardot.gif">
          <a:extLst>
            <a:ext uri="{FF2B5EF4-FFF2-40B4-BE49-F238E27FC236}">
              <a16:creationId xmlns:a16="http://schemas.microsoft.com/office/drawing/2014/main" id="{E5E3D6DE-E291-45D7-BC91-0A0E4D0A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2" name="Picture 531" descr="https://mail.google.com/mail/u/1/images/cleardot.gif">
          <a:extLst>
            <a:ext uri="{FF2B5EF4-FFF2-40B4-BE49-F238E27FC236}">
              <a16:creationId xmlns:a16="http://schemas.microsoft.com/office/drawing/2014/main" id="{D9D56CD5-1589-48BE-9C38-CDB5C38C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3" name="Picture 532" descr="https://mail.google.com/mail/u/1/images/cleardot.gif">
          <a:extLst>
            <a:ext uri="{FF2B5EF4-FFF2-40B4-BE49-F238E27FC236}">
              <a16:creationId xmlns:a16="http://schemas.microsoft.com/office/drawing/2014/main" id="{2455B7B1-6F21-4269-80B3-27D7208E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4" name="Picture 533" descr="https://mail.google.com/mail/u/1/images/cleardot.gif">
          <a:extLst>
            <a:ext uri="{FF2B5EF4-FFF2-40B4-BE49-F238E27FC236}">
              <a16:creationId xmlns:a16="http://schemas.microsoft.com/office/drawing/2014/main" id="{B055F266-F298-4FA4-871E-AFCEFB18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5" name="Picture 534" descr="https://mail.google.com/mail/u/1/images/cleardot.gif">
          <a:extLst>
            <a:ext uri="{FF2B5EF4-FFF2-40B4-BE49-F238E27FC236}">
              <a16:creationId xmlns:a16="http://schemas.microsoft.com/office/drawing/2014/main" id="{50B4E49F-22C1-4A4B-AB2E-59DF1EE2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36" name="Picture 535" descr="https://mail.google.com/mail/u/1/images/cleardot.gif">
          <a:extLst>
            <a:ext uri="{FF2B5EF4-FFF2-40B4-BE49-F238E27FC236}">
              <a16:creationId xmlns:a16="http://schemas.microsoft.com/office/drawing/2014/main" id="{6C30103D-5479-4FC7-9318-6C2A020D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37" name="Picture 536" descr="https://mail.google.com/mail/u/1/images/cleardot.gif">
          <a:extLst>
            <a:ext uri="{FF2B5EF4-FFF2-40B4-BE49-F238E27FC236}">
              <a16:creationId xmlns:a16="http://schemas.microsoft.com/office/drawing/2014/main" id="{27CDD4A3-8060-41F9-9F97-902B549A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38" name="Picture 537" descr="https://mail.google.com/mail/u/1/images/cleardot.gif">
          <a:extLst>
            <a:ext uri="{FF2B5EF4-FFF2-40B4-BE49-F238E27FC236}">
              <a16:creationId xmlns:a16="http://schemas.microsoft.com/office/drawing/2014/main" id="{A8564C98-0BEE-48F7-A659-2AE2D2CC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39" name="Picture 538" descr="https://mail.google.com/mail/u/1/images/cleardot.gif">
          <a:extLst>
            <a:ext uri="{FF2B5EF4-FFF2-40B4-BE49-F238E27FC236}">
              <a16:creationId xmlns:a16="http://schemas.microsoft.com/office/drawing/2014/main" id="{79B799D7-88EC-4C56-917B-9622335B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0" name="Picture 539" descr="https://mail.google.com/mail/u/1/images/cleardot.gif">
          <a:extLst>
            <a:ext uri="{FF2B5EF4-FFF2-40B4-BE49-F238E27FC236}">
              <a16:creationId xmlns:a16="http://schemas.microsoft.com/office/drawing/2014/main" id="{FB54FDAB-18EE-4DDC-B2A6-E5AABF87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1" name="Picture 540" descr="https://mail.google.com/mail/u/1/images/cleardot.gif">
          <a:extLst>
            <a:ext uri="{FF2B5EF4-FFF2-40B4-BE49-F238E27FC236}">
              <a16:creationId xmlns:a16="http://schemas.microsoft.com/office/drawing/2014/main" id="{D7A1FE09-8850-4452-AE60-2E0C5D6E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2" name="Picture 541" descr="https://mail.google.com/mail/u/1/images/cleardot.gif">
          <a:extLst>
            <a:ext uri="{FF2B5EF4-FFF2-40B4-BE49-F238E27FC236}">
              <a16:creationId xmlns:a16="http://schemas.microsoft.com/office/drawing/2014/main" id="{43434205-A9BA-45A8-AA92-4BBB431E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3" name="Picture 542" descr="https://mail.google.com/mail/u/1/images/cleardot.gif">
          <a:extLst>
            <a:ext uri="{FF2B5EF4-FFF2-40B4-BE49-F238E27FC236}">
              <a16:creationId xmlns:a16="http://schemas.microsoft.com/office/drawing/2014/main" id="{36D60213-3B69-46AE-BAF2-B8497AC6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4" name="Picture 543" descr="https://mail.google.com/mail/u/1/images/cleardot.gif">
          <a:extLst>
            <a:ext uri="{FF2B5EF4-FFF2-40B4-BE49-F238E27FC236}">
              <a16:creationId xmlns:a16="http://schemas.microsoft.com/office/drawing/2014/main" id="{A793C340-19BB-457A-A93A-CFC4154B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5" name="Picture 544" descr="https://mail.google.com/mail/u/1/images/cleardot.gif">
          <a:extLst>
            <a:ext uri="{FF2B5EF4-FFF2-40B4-BE49-F238E27FC236}">
              <a16:creationId xmlns:a16="http://schemas.microsoft.com/office/drawing/2014/main" id="{1C183339-B7B0-411C-B1E6-1E6411BB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6" name="Picture 545" descr="https://mail.google.com/mail/u/1/images/cleardot.gif">
          <a:extLst>
            <a:ext uri="{FF2B5EF4-FFF2-40B4-BE49-F238E27FC236}">
              <a16:creationId xmlns:a16="http://schemas.microsoft.com/office/drawing/2014/main" id="{34E20DCB-BB5B-4077-A3C6-82D51AF7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7" name="Picture 546" descr="https://mail.google.com/mail/u/1/images/cleardot.gif">
          <a:extLst>
            <a:ext uri="{FF2B5EF4-FFF2-40B4-BE49-F238E27FC236}">
              <a16:creationId xmlns:a16="http://schemas.microsoft.com/office/drawing/2014/main" id="{E519873D-5F89-4C84-90BA-7DA178CF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8" name="Picture 547" descr="https://mail.google.com/mail/u/1/images/cleardot.gif">
          <a:extLst>
            <a:ext uri="{FF2B5EF4-FFF2-40B4-BE49-F238E27FC236}">
              <a16:creationId xmlns:a16="http://schemas.microsoft.com/office/drawing/2014/main" id="{219093B2-9E3A-4AE0-AD8E-58E7F290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9" name="Picture 548" descr="https://mail.google.com/mail/u/1/images/cleardot.gif">
          <a:extLst>
            <a:ext uri="{FF2B5EF4-FFF2-40B4-BE49-F238E27FC236}">
              <a16:creationId xmlns:a16="http://schemas.microsoft.com/office/drawing/2014/main" id="{06A648BA-674C-466C-A889-02C276A6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0" name="Picture 549" descr="https://mail.google.com/mail/u/1/images/cleardot.gif">
          <a:extLst>
            <a:ext uri="{FF2B5EF4-FFF2-40B4-BE49-F238E27FC236}">
              <a16:creationId xmlns:a16="http://schemas.microsoft.com/office/drawing/2014/main" id="{A49662C1-4399-47F3-9BD0-0A9E19B5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1" name="Picture 550" descr="https://mail.google.com/mail/u/1/images/cleardot.gif">
          <a:extLst>
            <a:ext uri="{FF2B5EF4-FFF2-40B4-BE49-F238E27FC236}">
              <a16:creationId xmlns:a16="http://schemas.microsoft.com/office/drawing/2014/main" id="{30390AFF-0B28-47E4-AA4A-F2060F189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2" name="Picture 551" descr="https://mail.google.com/mail/u/1/images/cleardot.gif">
          <a:extLst>
            <a:ext uri="{FF2B5EF4-FFF2-40B4-BE49-F238E27FC236}">
              <a16:creationId xmlns:a16="http://schemas.microsoft.com/office/drawing/2014/main" id="{1750C588-74B0-425C-8E84-09B34221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3" name="Picture 552" descr="https://mail.google.com/mail/u/1/images/cleardot.gif">
          <a:extLst>
            <a:ext uri="{FF2B5EF4-FFF2-40B4-BE49-F238E27FC236}">
              <a16:creationId xmlns:a16="http://schemas.microsoft.com/office/drawing/2014/main" id="{AAD09C9D-E856-45D0-94A2-2856040A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4" name="Picture 553" descr="https://mail.google.com/mail/u/1/images/cleardot.gif">
          <a:extLst>
            <a:ext uri="{FF2B5EF4-FFF2-40B4-BE49-F238E27FC236}">
              <a16:creationId xmlns:a16="http://schemas.microsoft.com/office/drawing/2014/main" id="{576BE636-327E-4DE5-A96A-32092E2D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5" name="Picture 554" descr="https://mail.google.com/mail/u/1/images/cleardot.gif">
          <a:extLst>
            <a:ext uri="{FF2B5EF4-FFF2-40B4-BE49-F238E27FC236}">
              <a16:creationId xmlns:a16="http://schemas.microsoft.com/office/drawing/2014/main" id="{D33322F1-4F12-4ADD-8A4C-27FD0EA2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6" name="Picture 555" descr="https://mail.google.com/mail/u/1/images/cleardot.gif">
          <a:extLst>
            <a:ext uri="{FF2B5EF4-FFF2-40B4-BE49-F238E27FC236}">
              <a16:creationId xmlns:a16="http://schemas.microsoft.com/office/drawing/2014/main" id="{19D478ED-0989-436D-A435-3FA02B3D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7" name="Picture 556" descr="https://mail.google.com/mail/u/1/images/cleardot.gif">
          <a:extLst>
            <a:ext uri="{FF2B5EF4-FFF2-40B4-BE49-F238E27FC236}">
              <a16:creationId xmlns:a16="http://schemas.microsoft.com/office/drawing/2014/main" id="{EFBB5FA3-4212-4A24-9C55-D41B2821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8" name="Picture 557" descr="https://mail.google.com/mail/u/1/images/cleardot.gif">
          <a:extLst>
            <a:ext uri="{FF2B5EF4-FFF2-40B4-BE49-F238E27FC236}">
              <a16:creationId xmlns:a16="http://schemas.microsoft.com/office/drawing/2014/main" id="{DBD8EB6F-6DCA-429D-84D0-1F8FD4CF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9" name="Picture 558" descr="https://mail.google.com/mail/u/1/images/cleardot.gif">
          <a:extLst>
            <a:ext uri="{FF2B5EF4-FFF2-40B4-BE49-F238E27FC236}">
              <a16:creationId xmlns:a16="http://schemas.microsoft.com/office/drawing/2014/main" id="{EB8A9D5B-91D4-4527-BBA4-DF3BA046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0" name="Picture 559" descr="https://mail.google.com/mail/u/1/images/cleardot.gif">
          <a:extLst>
            <a:ext uri="{FF2B5EF4-FFF2-40B4-BE49-F238E27FC236}">
              <a16:creationId xmlns:a16="http://schemas.microsoft.com/office/drawing/2014/main" id="{8D9AC484-703C-4452-B568-F9AE6336F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1" name="Picture 560" descr="https://mail.google.com/mail/u/1/images/cleardot.gif">
          <a:extLst>
            <a:ext uri="{FF2B5EF4-FFF2-40B4-BE49-F238E27FC236}">
              <a16:creationId xmlns:a16="http://schemas.microsoft.com/office/drawing/2014/main" id="{89004884-F188-4EE7-88BE-9B0E24910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2" name="Picture 561" descr="https://mail.google.com/mail/u/1/images/cleardot.gif">
          <a:extLst>
            <a:ext uri="{FF2B5EF4-FFF2-40B4-BE49-F238E27FC236}">
              <a16:creationId xmlns:a16="http://schemas.microsoft.com/office/drawing/2014/main" id="{42F03969-2817-4EE9-A2D9-FD9613CC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3" name="Picture 562" descr="https://mail.google.com/mail/u/1/images/cleardot.gif">
          <a:extLst>
            <a:ext uri="{FF2B5EF4-FFF2-40B4-BE49-F238E27FC236}">
              <a16:creationId xmlns:a16="http://schemas.microsoft.com/office/drawing/2014/main" id="{2CF61459-C772-48F0-A85F-D84D3C14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4" name="Picture 563" descr="https://mail.google.com/mail/u/1/images/cleardot.gif">
          <a:extLst>
            <a:ext uri="{FF2B5EF4-FFF2-40B4-BE49-F238E27FC236}">
              <a16:creationId xmlns:a16="http://schemas.microsoft.com/office/drawing/2014/main" id="{F9329A29-A64D-40F1-9CF5-BD756650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5" name="Picture 564" descr="https://mail.google.com/mail/u/1/images/cleardot.gif">
          <a:extLst>
            <a:ext uri="{FF2B5EF4-FFF2-40B4-BE49-F238E27FC236}">
              <a16:creationId xmlns:a16="http://schemas.microsoft.com/office/drawing/2014/main" id="{44FAF7B4-D19C-4C38-A14F-DBDA577F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6" name="Picture 565" descr="https://mail.google.com/mail/u/1/images/cleardot.gif">
          <a:extLst>
            <a:ext uri="{FF2B5EF4-FFF2-40B4-BE49-F238E27FC236}">
              <a16:creationId xmlns:a16="http://schemas.microsoft.com/office/drawing/2014/main" id="{06EA072D-67E0-4A9C-A439-2059522F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7" name="Picture 566" descr="https://mail.google.com/mail/u/1/images/cleardot.gif">
          <a:extLst>
            <a:ext uri="{FF2B5EF4-FFF2-40B4-BE49-F238E27FC236}">
              <a16:creationId xmlns:a16="http://schemas.microsoft.com/office/drawing/2014/main" id="{85D45AA3-6B05-4E1C-83BE-CE581080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8" name="Picture 567" descr="https://mail.google.com/mail/u/1/images/cleardot.gif">
          <a:extLst>
            <a:ext uri="{FF2B5EF4-FFF2-40B4-BE49-F238E27FC236}">
              <a16:creationId xmlns:a16="http://schemas.microsoft.com/office/drawing/2014/main" id="{61712000-7C5E-477E-8308-5203A3AD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9" name="Picture 568" descr="https://mail.google.com/mail/u/1/images/cleardot.gif">
          <a:extLst>
            <a:ext uri="{FF2B5EF4-FFF2-40B4-BE49-F238E27FC236}">
              <a16:creationId xmlns:a16="http://schemas.microsoft.com/office/drawing/2014/main" id="{6D96803D-EFF9-4A12-9FF0-2F16E04DE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0" name="Picture 569" descr="https://mail.google.com/mail/u/1/images/cleardot.gif">
          <a:extLst>
            <a:ext uri="{FF2B5EF4-FFF2-40B4-BE49-F238E27FC236}">
              <a16:creationId xmlns:a16="http://schemas.microsoft.com/office/drawing/2014/main" id="{F0D63A8B-C17A-4B1B-B263-CD68D721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1" name="Picture 570" descr="https://mail.google.com/mail/u/1/images/cleardot.gif">
          <a:extLst>
            <a:ext uri="{FF2B5EF4-FFF2-40B4-BE49-F238E27FC236}">
              <a16:creationId xmlns:a16="http://schemas.microsoft.com/office/drawing/2014/main" id="{F7A7836A-B984-4766-914E-3779892A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2" name="Picture 571" descr="https://mail.google.com/mail/u/1/images/cleardot.gif">
          <a:extLst>
            <a:ext uri="{FF2B5EF4-FFF2-40B4-BE49-F238E27FC236}">
              <a16:creationId xmlns:a16="http://schemas.microsoft.com/office/drawing/2014/main" id="{7E7E27DC-89A8-4666-9FF7-90F2627A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3" name="Picture 572" descr="https://mail.google.com/mail/u/1/images/cleardot.gif">
          <a:extLst>
            <a:ext uri="{FF2B5EF4-FFF2-40B4-BE49-F238E27FC236}">
              <a16:creationId xmlns:a16="http://schemas.microsoft.com/office/drawing/2014/main" id="{0BACB07D-ADE7-49D1-B954-29BE05FB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4" name="Picture 573" descr="https://mail.google.com/mail/u/1/images/cleardot.gif">
          <a:extLst>
            <a:ext uri="{FF2B5EF4-FFF2-40B4-BE49-F238E27FC236}">
              <a16:creationId xmlns:a16="http://schemas.microsoft.com/office/drawing/2014/main" id="{6A343715-4A3E-44C9-932A-6A56B3CE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5" name="Picture 574" descr="https://mail.google.com/mail/u/1/images/cleardot.gif">
          <a:extLst>
            <a:ext uri="{FF2B5EF4-FFF2-40B4-BE49-F238E27FC236}">
              <a16:creationId xmlns:a16="http://schemas.microsoft.com/office/drawing/2014/main" id="{5372301F-4249-4491-ACFB-6A7DDBCA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6" name="Picture 575" descr="https://mail.google.com/mail/u/1/images/cleardot.gif">
          <a:extLst>
            <a:ext uri="{FF2B5EF4-FFF2-40B4-BE49-F238E27FC236}">
              <a16:creationId xmlns:a16="http://schemas.microsoft.com/office/drawing/2014/main" id="{2344DD62-EE59-41CF-9ECD-24C5C137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7" name="Picture 576" descr="https://mail.google.com/mail/u/1/images/cleardot.gif">
          <a:extLst>
            <a:ext uri="{FF2B5EF4-FFF2-40B4-BE49-F238E27FC236}">
              <a16:creationId xmlns:a16="http://schemas.microsoft.com/office/drawing/2014/main" id="{C2109417-ED34-4A47-9861-AE06E2ED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8" name="Picture 577" descr="https://mail.google.com/mail/u/1/images/cleardot.gif">
          <a:extLst>
            <a:ext uri="{FF2B5EF4-FFF2-40B4-BE49-F238E27FC236}">
              <a16:creationId xmlns:a16="http://schemas.microsoft.com/office/drawing/2014/main" id="{408EE374-67A8-4FEA-9495-4D933D9B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9" name="Picture 578" descr="https://mail.google.com/mail/u/1/images/cleardot.gif">
          <a:extLst>
            <a:ext uri="{FF2B5EF4-FFF2-40B4-BE49-F238E27FC236}">
              <a16:creationId xmlns:a16="http://schemas.microsoft.com/office/drawing/2014/main" id="{894BEF91-14C0-41F0-9E7F-3EAC1B83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0" name="Picture 579" descr="https://mail.google.com/mail/u/1/images/cleardot.gif">
          <a:extLst>
            <a:ext uri="{FF2B5EF4-FFF2-40B4-BE49-F238E27FC236}">
              <a16:creationId xmlns:a16="http://schemas.microsoft.com/office/drawing/2014/main" id="{2A455B74-2774-4080-B746-5D5C3220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1" name="Picture 580" descr="https://mail.google.com/mail/u/1/images/cleardot.gif">
          <a:extLst>
            <a:ext uri="{FF2B5EF4-FFF2-40B4-BE49-F238E27FC236}">
              <a16:creationId xmlns:a16="http://schemas.microsoft.com/office/drawing/2014/main" id="{8641B827-6418-467B-87D5-209A8071C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2" name="Picture 581" descr="https://mail.google.com/mail/u/1/images/cleardot.gif">
          <a:extLst>
            <a:ext uri="{FF2B5EF4-FFF2-40B4-BE49-F238E27FC236}">
              <a16:creationId xmlns:a16="http://schemas.microsoft.com/office/drawing/2014/main" id="{6D19CAA2-47BD-47A0-A638-699A6EA1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3" name="Picture 582" descr="https://mail.google.com/mail/u/1/images/cleardot.gif">
          <a:extLst>
            <a:ext uri="{FF2B5EF4-FFF2-40B4-BE49-F238E27FC236}">
              <a16:creationId xmlns:a16="http://schemas.microsoft.com/office/drawing/2014/main" id="{2C213718-D623-4819-98F9-9902ABE1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4" name="Picture 583" descr="https://mail.google.com/mail/u/1/images/cleardot.gif">
          <a:extLst>
            <a:ext uri="{FF2B5EF4-FFF2-40B4-BE49-F238E27FC236}">
              <a16:creationId xmlns:a16="http://schemas.microsoft.com/office/drawing/2014/main" id="{0AF7F8ED-ACC9-4041-882B-9E4B406FC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5" name="Picture 584" descr="https://mail.google.com/mail/u/1/images/cleardot.gif">
          <a:extLst>
            <a:ext uri="{FF2B5EF4-FFF2-40B4-BE49-F238E27FC236}">
              <a16:creationId xmlns:a16="http://schemas.microsoft.com/office/drawing/2014/main" id="{C29BE259-F298-4938-A4C4-5EEF3160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6" name="Picture 585" descr="https://mail.google.com/mail/u/1/images/cleardot.gif">
          <a:extLst>
            <a:ext uri="{FF2B5EF4-FFF2-40B4-BE49-F238E27FC236}">
              <a16:creationId xmlns:a16="http://schemas.microsoft.com/office/drawing/2014/main" id="{FB7BA894-B62F-408C-9B76-919742FA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7" name="Picture 586" descr="https://mail.google.com/mail/u/1/images/cleardot.gif">
          <a:extLst>
            <a:ext uri="{FF2B5EF4-FFF2-40B4-BE49-F238E27FC236}">
              <a16:creationId xmlns:a16="http://schemas.microsoft.com/office/drawing/2014/main" id="{695E42CF-F7DE-447C-BB3D-09236A79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8" name="Picture 587" descr="https://mail.google.com/mail/u/1/images/cleardot.gif">
          <a:extLst>
            <a:ext uri="{FF2B5EF4-FFF2-40B4-BE49-F238E27FC236}">
              <a16:creationId xmlns:a16="http://schemas.microsoft.com/office/drawing/2014/main" id="{E1F386C9-CE1F-473D-B2C1-E8CDF8BC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9" name="Picture 588" descr="https://mail.google.com/mail/u/1/images/cleardot.gif">
          <a:extLst>
            <a:ext uri="{FF2B5EF4-FFF2-40B4-BE49-F238E27FC236}">
              <a16:creationId xmlns:a16="http://schemas.microsoft.com/office/drawing/2014/main" id="{1F1A96D7-00D3-4ED2-8400-698DAA03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0" name="Picture 589" descr="https://mail.google.com/mail/u/1/images/cleardot.gif">
          <a:extLst>
            <a:ext uri="{FF2B5EF4-FFF2-40B4-BE49-F238E27FC236}">
              <a16:creationId xmlns:a16="http://schemas.microsoft.com/office/drawing/2014/main" id="{A1B01837-F624-49BC-BFCB-2B45EBD8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1" name="Picture 590" descr="https://mail.google.com/mail/u/1/images/cleardot.gif">
          <a:extLst>
            <a:ext uri="{FF2B5EF4-FFF2-40B4-BE49-F238E27FC236}">
              <a16:creationId xmlns:a16="http://schemas.microsoft.com/office/drawing/2014/main" id="{8A5700BA-67B5-4733-A38F-D772BFCB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2" name="Picture 591" descr="https://mail.google.com/mail/u/1/images/cleardot.gif">
          <a:extLst>
            <a:ext uri="{FF2B5EF4-FFF2-40B4-BE49-F238E27FC236}">
              <a16:creationId xmlns:a16="http://schemas.microsoft.com/office/drawing/2014/main" id="{2F7E8072-B255-4BF1-80E6-C107CAEF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3" name="Picture 592" descr="https://mail.google.com/mail/u/1/images/cleardot.gif">
          <a:extLst>
            <a:ext uri="{FF2B5EF4-FFF2-40B4-BE49-F238E27FC236}">
              <a16:creationId xmlns:a16="http://schemas.microsoft.com/office/drawing/2014/main" id="{3F243F60-0FBD-408C-BC60-51E10D05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4" name="Picture 593" descr="https://mail.google.com/mail/u/1/images/cleardot.gif">
          <a:extLst>
            <a:ext uri="{FF2B5EF4-FFF2-40B4-BE49-F238E27FC236}">
              <a16:creationId xmlns:a16="http://schemas.microsoft.com/office/drawing/2014/main" id="{73E1DB93-126B-4D75-BCA2-5A4B1A84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5" name="Picture 594" descr="https://mail.google.com/mail/u/1/images/cleardot.gif">
          <a:extLst>
            <a:ext uri="{FF2B5EF4-FFF2-40B4-BE49-F238E27FC236}">
              <a16:creationId xmlns:a16="http://schemas.microsoft.com/office/drawing/2014/main" id="{A9DC7E65-CDA5-47FD-817E-F08CAFB5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6" name="Picture 595" descr="https://mail.google.com/mail/u/1/images/cleardot.gif">
          <a:extLst>
            <a:ext uri="{FF2B5EF4-FFF2-40B4-BE49-F238E27FC236}">
              <a16:creationId xmlns:a16="http://schemas.microsoft.com/office/drawing/2014/main" id="{79A5DFE2-C6E9-43D7-B183-9CCC13AA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7" name="Picture 596" descr="https://mail.google.com/mail/u/1/images/cleardot.gif">
          <a:extLst>
            <a:ext uri="{FF2B5EF4-FFF2-40B4-BE49-F238E27FC236}">
              <a16:creationId xmlns:a16="http://schemas.microsoft.com/office/drawing/2014/main" id="{0714C76C-FA73-494C-AD14-D33BDFA0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8" name="Picture 597" descr="https://mail.google.com/mail/u/1/images/cleardot.gif">
          <a:extLst>
            <a:ext uri="{FF2B5EF4-FFF2-40B4-BE49-F238E27FC236}">
              <a16:creationId xmlns:a16="http://schemas.microsoft.com/office/drawing/2014/main" id="{FA7698A3-2F5F-4882-A8AA-A9775E20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9" name="Picture 598" descr="https://mail.google.com/mail/u/1/images/cleardot.gif">
          <a:extLst>
            <a:ext uri="{FF2B5EF4-FFF2-40B4-BE49-F238E27FC236}">
              <a16:creationId xmlns:a16="http://schemas.microsoft.com/office/drawing/2014/main" id="{80795EEE-5D07-4CA7-88C3-139E6084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0" name="Picture 599" descr="https://mail.google.com/mail/u/1/images/cleardot.gif">
          <a:extLst>
            <a:ext uri="{FF2B5EF4-FFF2-40B4-BE49-F238E27FC236}">
              <a16:creationId xmlns:a16="http://schemas.microsoft.com/office/drawing/2014/main" id="{C5CA63C3-EAF9-4011-B89D-4FC2CC4B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1" name="Picture 600" descr="https://mail.google.com/mail/u/1/images/cleardot.gif">
          <a:extLst>
            <a:ext uri="{FF2B5EF4-FFF2-40B4-BE49-F238E27FC236}">
              <a16:creationId xmlns:a16="http://schemas.microsoft.com/office/drawing/2014/main" id="{24F46D41-A6AE-4ECB-B1B9-C51D9A93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2" name="Picture 601" descr="https://mail.google.com/mail/u/1/images/cleardot.gif">
          <a:extLst>
            <a:ext uri="{FF2B5EF4-FFF2-40B4-BE49-F238E27FC236}">
              <a16:creationId xmlns:a16="http://schemas.microsoft.com/office/drawing/2014/main" id="{B4902FED-F390-4312-B430-CCFDA343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3" name="Picture 602" descr="https://mail.google.com/mail/u/1/images/cleardot.gif">
          <a:extLst>
            <a:ext uri="{FF2B5EF4-FFF2-40B4-BE49-F238E27FC236}">
              <a16:creationId xmlns:a16="http://schemas.microsoft.com/office/drawing/2014/main" id="{5B69533C-C4B3-49D3-A83C-9E24CFA4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4" name="Picture 603" descr="https://mail.google.com/mail/u/1/images/cleardot.gif">
          <a:extLst>
            <a:ext uri="{FF2B5EF4-FFF2-40B4-BE49-F238E27FC236}">
              <a16:creationId xmlns:a16="http://schemas.microsoft.com/office/drawing/2014/main" id="{F898AEBB-826D-4AC8-A484-DC51F217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5" name="Picture 604" descr="https://mail.google.com/mail/u/1/images/cleardot.gif">
          <a:extLst>
            <a:ext uri="{FF2B5EF4-FFF2-40B4-BE49-F238E27FC236}">
              <a16:creationId xmlns:a16="http://schemas.microsoft.com/office/drawing/2014/main" id="{5FB3FF31-EC6F-4D28-BB54-FEA4BEA6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6" name="Picture 605" descr="https://mail.google.com/mail/u/1/images/cleardot.gif">
          <a:extLst>
            <a:ext uri="{FF2B5EF4-FFF2-40B4-BE49-F238E27FC236}">
              <a16:creationId xmlns:a16="http://schemas.microsoft.com/office/drawing/2014/main" id="{F34167F5-CB27-4B9D-B880-FD92B6E4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7" name="Picture 606" descr="https://mail.google.com/mail/u/1/images/cleardot.gif">
          <a:extLst>
            <a:ext uri="{FF2B5EF4-FFF2-40B4-BE49-F238E27FC236}">
              <a16:creationId xmlns:a16="http://schemas.microsoft.com/office/drawing/2014/main" id="{C8BE41A4-EE2F-4B8A-8D70-AC4DBDFDA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08" name="Picture 607" descr="https://mail.google.com/mail/u/1/images/cleardot.gif">
          <a:extLst>
            <a:ext uri="{FF2B5EF4-FFF2-40B4-BE49-F238E27FC236}">
              <a16:creationId xmlns:a16="http://schemas.microsoft.com/office/drawing/2014/main" id="{CF4967C4-ABFB-408E-A50D-31940198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09" name="Picture 608" descr="https://mail.google.com/mail/u/1/images/cleardot.gif">
          <a:extLst>
            <a:ext uri="{FF2B5EF4-FFF2-40B4-BE49-F238E27FC236}">
              <a16:creationId xmlns:a16="http://schemas.microsoft.com/office/drawing/2014/main" id="{879B82F5-DFCA-43ED-B5D8-6609EB44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0" name="Picture 609" descr="https://mail.google.com/mail/u/1/images/cleardot.gif">
          <a:extLst>
            <a:ext uri="{FF2B5EF4-FFF2-40B4-BE49-F238E27FC236}">
              <a16:creationId xmlns:a16="http://schemas.microsoft.com/office/drawing/2014/main" id="{7CEC867F-BDC9-4ADB-B78D-348721DC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1" name="Picture 610" descr="https://mail.google.com/mail/u/1/images/cleardot.gif">
          <a:extLst>
            <a:ext uri="{FF2B5EF4-FFF2-40B4-BE49-F238E27FC236}">
              <a16:creationId xmlns:a16="http://schemas.microsoft.com/office/drawing/2014/main" id="{FD891053-3B5A-45BC-9AC0-17B436A2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2" name="Picture 611" descr="https://mail.google.com/mail/u/1/images/cleardot.gif">
          <a:extLst>
            <a:ext uri="{FF2B5EF4-FFF2-40B4-BE49-F238E27FC236}">
              <a16:creationId xmlns:a16="http://schemas.microsoft.com/office/drawing/2014/main" id="{E6F8EE72-5DF3-422B-A408-10519366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3" name="Picture 612" descr="https://mail.google.com/mail/u/1/images/cleardot.gif">
          <a:extLst>
            <a:ext uri="{FF2B5EF4-FFF2-40B4-BE49-F238E27FC236}">
              <a16:creationId xmlns:a16="http://schemas.microsoft.com/office/drawing/2014/main" id="{98A4EC54-B6F3-4C5A-B0E0-AAE3AFDD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4" name="Picture 613" descr="https://mail.google.com/mail/u/1/images/cleardot.gif">
          <a:extLst>
            <a:ext uri="{FF2B5EF4-FFF2-40B4-BE49-F238E27FC236}">
              <a16:creationId xmlns:a16="http://schemas.microsoft.com/office/drawing/2014/main" id="{DD58DDBD-C8E5-4B20-A201-31F6FA1D9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5" name="Picture 614" descr="https://mail.google.com/mail/u/1/images/cleardot.gif">
          <a:extLst>
            <a:ext uri="{FF2B5EF4-FFF2-40B4-BE49-F238E27FC236}">
              <a16:creationId xmlns:a16="http://schemas.microsoft.com/office/drawing/2014/main" id="{3DFC1545-9D0C-4F0B-BE77-9E85096A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6" name="Picture 615" descr="https://mail.google.com/mail/u/1/images/cleardot.gif">
          <a:extLst>
            <a:ext uri="{FF2B5EF4-FFF2-40B4-BE49-F238E27FC236}">
              <a16:creationId xmlns:a16="http://schemas.microsoft.com/office/drawing/2014/main" id="{1AA2A86F-C343-4DEA-A14D-C8D333805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7" name="Picture 616" descr="https://mail.google.com/mail/u/1/images/cleardot.gif">
          <a:extLst>
            <a:ext uri="{FF2B5EF4-FFF2-40B4-BE49-F238E27FC236}">
              <a16:creationId xmlns:a16="http://schemas.microsoft.com/office/drawing/2014/main" id="{FDCBB1B7-DF95-406F-87A2-794FA1D0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8" name="Picture 617" descr="https://mail.google.com/mail/u/1/images/cleardot.gif">
          <a:extLst>
            <a:ext uri="{FF2B5EF4-FFF2-40B4-BE49-F238E27FC236}">
              <a16:creationId xmlns:a16="http://schemas.microsoft.com/office/drawing/2014/main" id="{3BC1B522-21CC-4BD3-A51A-5F7A2636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9" name="Picture 618" descr="https://mail.google.com/mail/u/1/images/cleardot.gif">
          <a:extLst>
            <a:ext uri="{FF2B5EF4-FFF2-40B4-BE49-F238E27FC236}">
              <a16:creationId xmlns:a16="http://schemas.microsoft.com/office/drawing/2014/main" id="{C1A7FBA3-D822-42BE-8FE8-90F5BD2E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0" name="Picture 619" descr="https://mail.google.com/mail/u/1/images/cleardot.gif">
          <a:extLst>
            <a:ext uri="{FF2B5EF4-FFF2-40B4-BE49-F238E27FC236}">
              <a16:creationId xmlns:a16="http://schemas.microsoft.com/office/drawing/2014/main" id="{D97C0F13-9835-43C6-BEE2-598879184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1" name="Picture 620" descr="https://mail.google.com/mail/u/1/images/cleardot.gif">
          <a:extLst>
            <a:ext uri="{FF2B5EF4-FFF2-40B4-BE49-F238E27FC236}">
              <a16:creationId xmlns:a16="http://schemas.microsoft.com/office/drawing/2014/main" id="{610D69BF-4598-4C27-9557-7092069C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2" name="Picture 621" descr="https://mail.google.com/mail/u/1/images/cleardot.gif">
          <a:extLst>
            <a:ext uri="{FF2B5EF4-FFF2-40B4-BE49-F238E27FC236}">
              <a16:creationId xmlns:a16="http://schemas.microsoft.com/office/drawing/2014/main" id="{F17435DA-AA6C-41FB-91D1-9D8C042B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3" name="Picture 622" descr="https://mail.google.com/mail/u/1/images/cleardot.gif">
          <a:extLst>
            <a:ext uri="{FF2B5EF4-FFF2-40B4-BE49-F238E27FC236}">
              <a16:creationId xmlns:a16="http://schemas.microsoft.com/office/drawing/2014/main" id="{C2133681-5E07-4E3A-BD80-35EA7E518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4" name="Picture 623" descr="https://mail.google.com/mail/u/1/images/cleardot.gif">
          <a:extLst>
            <a:ext uri="{FF2B5EF4-FFF2-40B4-BE49-F238E27FC236}">
              <a16:creationId xmlns:a16="http://schemas.microsoft.com/office/drawing/2014/main" id="{D1C66E1C-148C-4BF5-9F56-646EDA05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5" name="Picture 624" descr="https://mail.google.com/mail/u/1/images/cleardot.gif">
          <a:extLst>
            <a:ext uri="{FF2B5EF4-FFF2-40B4-BE49-F238E27FC236}">
              <a16:creationId xmlns:a16="http://schemas.microsoft.com/office/drawing/2014/main" id="{C82A1252-1F8B-49F3-A242-FB52C048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6" name="Picture 625" descr="https://mail.google.com/mail/u/1/images/cleardot.gif">
          <a:extLst>
            <a:ext uri="{FF2B5EF4-FFF2-40B4-BE49-F238E27FC236}">
              <a16:creationId xmlns:a16="http://schemas.microsoft.com/office/drawing/2014/main" id="{6E3ABD5C-65B8-4F77-A543-E948C122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7" name="Picture 626" descr="https://mail.google.com/mail/u/1/images/cleardot.gif">
          <a:extLst>
            <a:ext uri="{FF2B5EF4-FFF2-40B4-BE49-F238E27FC236}">
              <a16:creationId xmlns:a16="http://schemas.microsoft.com/office/drawing/2014/main" id="{A78B76B8-C903-439C-921B-1D613E63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8" name="Picture 627" descr="https://mail.google.com/mail/u/1/images/cleardot.gif">
          <a:extLst>
            <a:ext uri="{FF2B5EF4-FFF2-40B4-BE49-F238E27FC236}">
              <a16:creationId xmlns:a16="http://schemas.microsoft.com/office/drawing/2014/main" id="{DB21BC72-5125-4602-9AEE-F914C4EF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9" name="Picture 628" descr="https://mail.google.com/mail/u/1/images/cleardot.gif">
          <a:extLst>
            <a:ext uri="{FF2B5EF4-FFF2-40B4-BE49-F238E27FC236}">
              <a16:creationId xmlns:a16="http://schemas.microsoft.com/office/drawing/2014/main" id="{2095EE2A-A252-4026-AC73-A60F258E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0" name="Picture 629" descr="https://mail.google.com/mail/u/1/images/cleardot.gif">
          <a:extLst>
            <a:ext uri="{FF2B5EF4-FFF2-40B4-BE49-F238E27FC236}">
              <a16:creationId xmlns:a16="http://schemas.microsoft.com/office/drawing/2014/main" id="{4ADD7D30-1F6B-4D83-AAC5-5616D7D7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1" name="Picture 630" descr="https://mail.google.com/mail/u/1/images/cleardot.gif">
          <a:extLst>
            <a:ext uri="{FF2B5EF4-FFF2-40B4-BE49-F238E27FC236}">
              <a16:creationId xmlns:a16="http://schemas.microsoft.com/office/drawing/2014/main" id="{9C9F240C-79C6-43BF-B35B-08774E3B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2" name="Picture 631" descr="https://mail.google.com/mail/u/1/images/cleardot.gif">
          <a:extLst>
            <a:ext uri="{FF2B5EF4-FFF2-40B4-BE49-F238E27FC236}">
              <a16:creationId xmlns:a16="http://schemas.microsoft.com/office/drawing/2014/main" id="{91B6131A-6E64-4360-AC5A-69A73A2E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3" name="Picture 632" descr="https://mail.google.com/mail/u/1/images/cleardot.gif">
          <a:extLst>
            <a:ext uri="{FF2B5EF4-FFF2-40B4-BE49-F238E27FC236}">
              <a16:creationId xmlns:a16="http://schemas.microsoft.com/office/drawing/2014/main" id="{FE280345-A857-4B74-BC5C-2252B7CE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4" name="Picture 633" descr="https://mail.google.com/mail/u/1/images/cleardot.gif">
          <a:extLst>
            <a:ext uri="{FF2B5EF4-FFF2-40B4-BE49-F238E27FC236}">
              <a16:creationId xmlns:a16="http://schemas.microsoft.com/office/drawing/2014/main" id="{DD8DD4C1-E5E7-43E0-91A2-A65F9613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5" name="Picture 634" descr="https://mail.google.com/mail/u/1/images/cleardot.gif">
          <a:extLst>
            <a:ext uri="{FF2B5EF4-FFF2-40B4-BE49-F238E27FC236}">
              <a16:creationId xmlns:a16="http://schemas.microsoft.com/office/drawing/2014/main" id="{DA83FC25-2D70-4DB3-8B78-F66CA12E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6" name="Picture 635" descr="https://mail.google.com/mail/u/1/images/cleardot.gif">
          <a:extLst>
            <a:ext uri="{FF2B5EF4-FFF2-40B4-BE49-F238E27FC236}">
              <a16:creationId xmlns:a16="http://schemas.microsoft.com/office/drawing/2014/main" id="{63F53032-4990-41B4-A0C2-AC015322B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7" name="Picture 636" descr="https://mail.google.com/mail/u/1/images/cleardot.gif">
          <a:extLst>
            <a:ext uri="{FF2B5EF4-FFF2-40B4-BE49-F238E27FC236}">
              <a16:creationId xmlns:a16="http://schemas.microsoft.com/office/drawing/2014/main" id="{C27CB738-B951-4B64-8504-49DFA07F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8" name="Picture 637" descr="https://mail.google.com/mail/u/1/images/cleardot.gif">
          <a:extLst>
            <a:ext uri="{FF2B5EF4-FFF2-40B4-BE49-F238E27FC236}">
              <a16:creationId xmlns:a16="http://schemas.microsoft.com/office/drawing/2014/main" id="{322B5137-954A-4761-8E0A-1E704DD9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9" name="Picture 638" descr="https://mail.google.com/mail/u/1/images/cleardot.gif">
          <a:extLst>
            <a:ext uri="{FF2B5EF4-FFF2-40B4-BE49-F238E27FC236}">
              <a16:creationId xmlns:a16="http://schemas.microsoft.com/office/drawing/2014/main" id="{E6C5493F-695F-4F0A-9F55-B360F55F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0" name="Picture 639" descr="https://mail.google.com/mail/u/1/images/cleardot.gif">
          <a:extLst>
            <a:ext uri="{FF2B5EF4-FFF2-40B4-BE49-F238E27FC236}">
              <a16:creationId xmlns:a16="http://schemas.microsoft.com/office/drawing/2014/main" id="{EB7A40FC-E94C-4086-AAB8-536CF173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1" name="Picture 640" descr="https://mail.google.com/mail/u/1/images/cleardot.gif">
          <a:extLst>
            <a:ext uri="{FF2B5EF4-FFF2-40B4-BE49-F238E27FC236}">
              <a16:creationId xmlns:a16="http://schemas.microsoft.com/office/drawing/2014/main" id="{2E854752-0CF6-4C38-AAA5-F181BACF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2" name="Picture 641" descr="https://mail.google.com/mail/u/1/images/cleardot.gif">
          <a:extLst>
            <a:ext uri="{FF2B5EF4-FFF2-40B4-BE49-F238E27FC236}">
              <a16:creationId xmlns:a16="http://schemas.microsoft.com/office/drawing/2014/main" id="{15A717E2-39B7-47CE-8A29-06044291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3" name="Picture 642" descr="https://mail.google.com/mail/u/1/images/cleardot.gif">
          <a:extLst>
            <a:ext uri="{FF2B5EF4-FFF2-40B4-BE49-F238E27FC236}">
              <a16:creationId xmlns:a16="http://schemas.microsoft.com/office/drawing/2014/main" id="{AE58100F-148D-4DD8-94CD-6F957CC2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4" name="Picture 643" descr="https://mail.google.com/mail/u/1/images/cleardot.gif">
          <a:extLst>
            <a:ext uri="{FF2B5EF4-FFF2-40B4-BE49-F238E27FC236}">
              <a16:creationId xmlns:a16="http://schemas.microsoft.com/office/drawing/2014/main" id="{0D201520-95A8-46E2-B9C8-8AB32BCD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5" name="Picture 644" descr="https://mail.google.com/mail/u/1/images/cleardot.gif">
          <a:extLst>
            <a:ext uri="{FF2B5EF4-FFF2-40B4-BE49-F238E27FC236}">
              <a16:creationId xmlns:a16="http://schemas.microsoft.com/office/drawing/2014/main" id="{FB021117-2188-4764-A159-46C2A9A10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6" name="Picture 645" descr="https://mail.google.com/mail/u/1/images/cleardot.gif">
          <a:extLst>
            <a:ext uri="{FF2B5EF4-FFF2-40B4-BE49-F238E27FC236}">
              <a16:creationId xmlns:a16="http://schemas.microsoft.com/office/drawing/2014/main" id="{335A70DD-1D8C-47C2-BE97-8273DFBF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7" name="Picture 646" descr="https://mail.google.com/mail/u/1/images/cleardot.gif">
          <a:extLst>
            <a:ext uri="{FF2B5EF4-FFF2-40B4-BE49-F238E27FC236}">
              <a16:creationId xmlns:a16="http://schemas.microsoft.com/office/drawing/2014/main" id="{D08F236F-544F-41A4-944E-1189D8A3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8" name="Picture 647" descr="https://mail.google.com/mail/u/1/images/cleardot.gif">
          <a:extLst>
            <a:ext uri="{FF2B5EF4-FFF2-40B4-BE49-F238E27FC236}">
              <a16:creationId xmlns:a16="http://schemas.microsoft.com/office/drawing/2014/main" id="{314F1355-3D41-405D-9FFE-FA61A673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9" name="Picture 648" descr="https://mail.google.com/mail/u/1/images/cleardot.gif">
          <a:extLst>
            <a:ext uri="{FF2B5EF4-FFF2-40B4-BE49-F238E27FC236}">
              <a16:creationId xmlns:a16="http://schemas.microsoft.com/office/drawing/2014/main" id="{D5D9F6C4-82C1-432B-821F-2E8F69FD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0" name="Picture 649" descr="https://mail.google.com/mail/u/1/images/cleardot.gif">
          <a:extLst>
            <a:ext uri="{FF2B5EF4-FFF2-40B4-BE49-F238E27FC236}">
              <a16:creationId xmlns:a16="http://schemas.microsoft.com/office/drawing/2014/main" id="{31A748D2-ECB0-49D7-85A5-EAC8DD3C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1" name="Picture 650" descr="https://mail.google.com/mail/u/1/images/cleardot.gif">
          <a:extLst>
            <a:ext uri="{FF2B5EF4-FFF2-40B4-BE49-F238E27FC236}">
              <a16:creationId xmlns:a16="http://schemas.microsoft.com/office/drawing/2014/main" id="{931AB781-96D4-4AAD-9A35-8EAE43DB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2" name="Picture 651" descr="https://mail.google.com/mail/u/1/images/cleardot.gif">
          <a:extLst>
            <a:ext uri="{FF2B5EF4-FFF2-40B4-BE49-F238E27FC236}">
              <a16:creationId xmlns:a16="http://schemas.microsoft.com/office/drawing/2014/main" id="{195A1833-0A62-4BB6-93C5-CB8852D0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3" name="Picture 652" descr="https://mail.google.com/mail/u/1/images/cleardot.gif">
          <a:extLst>
            <a:ext uri="{FF2B5EF4-FFF2-40B4-BE49-F238E27FC236}">
              <a16:creationId xmlns:a16="http://schemas.microsoft.com/office/drawing/2014/main" id="{D168C8B9-DBC4-4556-80C8-8F45096C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4" name="Picture 653" descr="https://mail.google.com/mail/u/1/images/cleardot.gif">
          <a:extLst>
            <a:ext uri="{FF2B5EF4-FFF2-40B4-BE49-F238E27FC236}">
              <a16:creationId xmlns:a16="http://schemas.microsoft.com/office/drawing/2014/main" id="{FE70444A-704A-4DA3-8090-ED6B1049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5" name="Picture 654" descr="https://mail.google.com/mail/u/1/images/cleardot.gif">
          <a:extLst>
            <a:ext uri="{FF2B5EF4-FFF2-40B4-BE49-F238E27FC236}">
              <a16:creationId xmlns:a16="http://schemas.microsoft.com/office/drawing/2014/main" id="{73EC666E-05FD-495B-A717-BCBC92BDE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6" name="Picture 655" descr="https://mail.google.com/mail/u/1/images/cleardot.gif">
          <a:extLst>
            <a:ext uri="{FF2B5EF4-FFF2-40B4-BE49-F238E27FC236}">
              <a16:creationId xmlns:a16="http://schemas.microsoft.com/office/drawing/2014/main" id="{0D2C5377-7F51-4551-A351-8C18F510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7" name="Picture 656" descr="https://mail.google.com/mail/u/1/images/cleardot.gif">
          <a:extLst>
            <a:ext uri="{FF2B5EF4-FFF2-40B4-BE49-F238E27FC236}">
              <a16:creationId xmlns:a16="http://schemas.microsoft.com/office/drawing/2014/main" id="{0222181F-B4BE-434B-AFDF-D4663C15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8" name="Picture 657" descr="https://mail.google.com/mail/u/1/images/cleardot.gif">
          <a:extLst>
            <a:ext uri="{FF2B5EF4-FFF2-40B4-BE49-F238E27FC236}">
              <a16:creationId xmlns:a16="http://schemas.microsoft.com/office/drawing/2014/main" id="{0D709051-7B8F-4CA7-BF00-318AD81F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9" name="Picture 658" descr="https://mail.google.com/mail/u/1/images/cleardot.gif">
          <a:extLst>
            <a:ext uri="{FF2B5EF4-FFF2-40B4-BE49-F238E27FC236}">
              <a16:creationId xmlns:a16="http://schemas.microsoft.com/office/drawing/2014/main" id="{4135CF38-6843-4456-B253-9BD68755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0" name="Picture 659" descr="https://mail.google.com/mail/u/1/images/cleardot.gif">
          <a:extLst>
            <a:ext uri="{FF2B5EF4-FFF2-40B4-BE49-F238E27FC236}">
              <a16:creationId xmlns:a16="http://schemas.microsoft.com/office/drawing/2014/main" id="{F589C930-3BDD-4846-93B0-14898D8C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1" name="Picture 660" descr="https://mail.google.com/mail/u/1/images/cleardot.gif">
          <a:extLst>
            <a:ext uri="{FF2B5EF4-FFF2-40B4-BE49-F238E27FC236}">
              <a16:creationId xmlns:a16="http://schemas.microsoft.com/office/drawing/2014/main" id="{C0F5182E-FE11-4616-A8D4-24BEF56C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2" name="Picture 661" descr="https://mail.google.com/mail/u/1/images/cleardot.gif">
          <a:extLst>
            <a:ext uri="{FF2B5EF4-FFF2-40B4-BE49-F238E27FC236}">
              <a16:creationId xmlns:a16="http://schemas.microsoft.com/office/drawing/2014/main" id="{8460C939-28EB-40EB-BC8B-084F757F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3" name="Picture 662" descr="https://mail.google.com/mail/u/1/images/cleardot.gif">
          <a:extLst>
            <a:ext uri="{FF2B5EF4-FFF2-40B4-BE49-F238E27FC236}">
              <a16:creationId xmlns:a16="http://schemas.microsoft.com/office/drawing/2014/main" id="{EE1C95F2-68AF-460F-86FB-7ED338FEF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4" name="Picture 663" descr="https://mail.google.com/mail/u/1/images/cleardot.gif">
          <a:extLst>
            <a:ext uri="{FF2B5EF4-FFF2-40B4-BE49-F238E27FC236}">
              <a16:creationId xmlns:a16="http://schemas.microsoft.com/office/drawing/2014/main" id="{E2B40FE3-46A8-49B4-93E9-14673FD2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5" name="Picture 664" descr="https://mail.google.com/mail/u/1/images/cleardot.gif">
          <a:extLst>
            <a:ext uri="{FF2B5EF4-FFF2-40B4-BE49-F238E27FC236}">
              <a16:creationId xmlns:a16="http://schemas.microsoft.com/office/drawing/2014/main" id="{9A98A0C7-5EE4-4A75-971A-D2EA817F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6" name="Picture 665" descr="https://mail.google.com/mail/u/1/images/cleardot.gif">
          <a:extLst>
            <a:ext uri="{FF2B5EF4-FFF2-40B4-BE49-F238E27FC236}">
              <a16:creationId xmlns:a16="http://schemas.microsoft.com/office/drawing/2014/main" id="{A3BC12CE-0E59-4E66-8630-08A69391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7" name="Picture 666" descr="https://mail.google.com/mail/u/1/images/cleardot.gif">
          <a:extLst>
            <a:ext uri="{FF2B5EF4-FFF2-40B4-BE49-F238E27FC236}">
              <a16:creationId xmlns:a16="http://schemas.microsoft.com/office/drawing/2014/main" id="{7BBBE6A4-A5AA-45B3-812D-48127F3F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8" name="Picture 667" descr="https://mail.google.com/mail/u/1/images/cleardot.gif">
          <a:extLst>
            <a:ext uri="{FF2B5EF4-FFF2-40B4-BE49-F238E27FC236}">
              <a16:creationId xmlns:a16="http://schemas.microsoft.com/office/drawing/2014/main" id="{81C51D03-9ED1-4D2D-B36F-A1B67078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9" name="Picture 668" descr="https://mail.google.com/mail/u/1/images/cleardot.gif">
          <a:extLst>
            <a:ext uri="{FF2B5EF4-FFF2-40B4-BE49-F238E27FC236}">
              <a16:creationId xmlns:a16="http://schemas.microsoft.com/office/drawing/2014/main" id="{E75A5890-8859-4CF6-B4E3-6EA99897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0" name="Picture 669" descr="https://mail.google.com/mail/u/1/images/cleardot.gif">
          <a:extLst>
            <a:ext uri="{FF2B5EF4-FFF2-40B4-BE49-F238E27FC236}">
              <a16:creationId xmlns:a16="http://schemas.microsoft.com/office/drawing/2014/main" id="{5052CE52-BD26-467E-870E-12B7C83F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1" name="Picture 670" descr="https://mail.google.com/mail/u/1/images/cleardot.gif">
          <a:extLst>
            <a:ext uri="{FF2B5EF4-FFF2-40B4-BE49-F238E27FC236}">
              <a16:creationId xmlns:a16="http://schemas.microsoft.com/office/drawing/2014/main" id="{D36C2D9F-09CB-4443-944B-60CD43B0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2" name="Picture 671" descr="https://mail.google.com/mail/u/1/images/cleardot.gif">
          <a:extLst>
            <a:ext uri="{FF2B5EF4-FFF2-40B4-BE49-F238E27FC236}">
              <a16:creationId xmlns:a16="http://schemas.microsoft.com/office/drawing/2014/main" id="{6BD5F6DB-63A3-4FAD-9E7E-B879A380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3" name="Picture 672" descr="https://mail.google.com/mail/u/1/images/cleardot.gif">
          <a:extLst>
            <a:ext uri="{FF2B5EF4-FFF2-40B4-BE49-F238E27FC236}">
              <a16:creationId xmlns:a16="http://schemas.microsoft.com/office/drawing/2014/main" id="{1B137934-7C60-41D8-950D-43F80E7B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4" name="Picture 673" descr="https://mail.google.com/mail/u/1/images/cleardot.gif">
          <a:extLst>
            <a:ext uri="{FF2B5EF4-FFF2-40B4-BE49-F238E27FC236}">
              <a16:creationId xmlns:a16="http://schemas.microsoft.com/office/drawing/2014/main" id="{086836EA-C1A4-47E2-8CFB-0976B8E0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5" name="Picture 674" descr="https://mail.google.com/mail/u/1/images/cleardot.gif">
          <a:extLst>
            <a:ext uri="{FF2B5EF4-FFF2-40B4-BE49-F238E27FC236}">
              <a16:creationId xmlns:a16="http://schemas.microsoft.com/office/drawing/2014/main" id="{30F0E46D-A979-4C90-A50A-55FBAC71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6" name="Picture 675" descr="https://mail.google.com/mail/u/1/images/cleardot.gif">
          <a:extLst>
            <a:ext uri="{FF2B5EF4-FFF2-40B4-BE49-F238E27FC236}">
              <a16:creationId xmlns:a16="http://schemas.microsoft.com/office/drawing/2014/main" id="{1BDE32B4-93B7-4F87-BA2A-47508D70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7" name="Picture 676" descr="https://mail.google.com/mail/u/1/images/cleardot.gif">
          <a:extLst>
            <a:ext uri="{FF2B5EF4-FFF2-40B4-BE49-F238E27FC236}">
              <a16:creationId xmlns:a16="http://schemas.microsoft.com/office/drawing/2014/main" id="{C7AC0470-FCDA-40A6-AD70-38165F64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8" name="Picture 677" descr="https://mail.google.com/mail/u/1/images/cleardot.gif">
          <a:extLst>
            <a:ext uri="{FF2B5EF4-FFF2-40B4-BE49-F238E27FC236}">
              <a16:creationId xmlns:a16="http://schemas.microsoft.com/office/drawing/2014/main" id="{95FE6C0C-6F09-4A3E-B94C-5FC671878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9" name="Picture 678" descr="https://mail.google.com/mail/u/1/images/cleardot.gif">
          <a:extLst>
            <a:ext uri="{FF2B5EF4-FFF2-40B4-BE49-F238E27FC236}">
              <a16:creationId xmlns:a16="http://schemas.microsoft.com/office/drawing/2014/main" id="{84C2FD87-3521-443C-BB96-C538539B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0" name="Picture 679" descr="https://mail.google.com/mail/u/1/images/cleardot.gif">
          <a:extLst>
            <a:ext uri="{FF2B5EF4-FFF2-40B4-BE49-F238E27FC236}">
              <a16:creationId xmlns:a16="http://schemas.microsoft.com/office/drawing/2014/main" id="{BFF7195D-417D-43A4-AA85-3949249D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1" name="Picture 680" descr="https://mail.google.com/mail/u/1/images/cleardot.gif">
          <a:extLst>
            <a:ext uri="{FF2B5EF4-FFF2-40B4-BE49-F238E27FC236}">
              <a16:creationId xmlns:a16="http://schemas.microsoft.com/office/drawing/2014/main" id="{E40C970E-65AA-46D9-B264-D8C814FA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2" name="Picture 681" descr="https://mail.google.com/mail/u/1/images/cleardot.gif">
          <a:extLst>
            <a:ext uri="{FF2B5EF4-FFF2-40B4-BE49-F238E27FC236}">
              <a16:creationId xmlns:a16="http://schemas.microsoft.com/office/drawing/2014/main" id="{C3279776-F019-4356-967E-2D9AF995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3" name="Picture 682" descr="https://mail.google.com/mail/u/1/images/cleardot.gif">
          <a:extLst>
            <a:ext uri="{FF2B5EF4-FFF2-40B4-BE49-F238E27FC236}">
              <a16:creationId xmlns:a16="http://schemas.microsoft.com/office/drawing/2014/main" id="{8D0BC8F6-A11E-4E22-9B51-E0982465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4" name="Picture 683" descr="https://mail.google.com/mail/u/1/images/cleardot.gif">
          <a:extLst>
            <a:ext uri="{FF2B5EF4-FFF2-40B4-BE49-F238E27FC236}">
              <a16:creationId xmlns:a16="http://schemas.microsoft.com/office/drawing/2014/main" id="{359B842D-4EAD-4423-B407-8FF1ED2B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5" name="Picture 684" descr="https://mail.google.com/mail/u/1/images/cleardot.gif">
          <a:extLst>
            <a:ext uri="{FF2B5EF4-FFF2-40B4-BE49-F238E27FC236}">
              <a16:creationId xmlns:a16="http://schemas.microsoft.com/office/drawing/2014/main" id="{614E5C01-0EED-41E1-9F1A-D6B2F57F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6" name="Picture 685" descr="https://mail.google.com/mail/u/1/images/cleardot.gif">
          <a:extLst>
            <a:ext uri="{FF2B5EF4-FFF2-40B4-BE49-F238E27FC236}">
              <a16:creationId xmlns:a16="http://schemas.microsoft.com/office/drawing/2014/main" id="{9B097FB7-798F-44AE-9F0A-38F3923F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7" name="Picture 686" descr="https://mail.google.com/mail/u/1/images/cleardot.gif">
          <a:extLst>
            <a:ext uri="{FF2B5EF4-FFF2-40B4-BE49-F238E27FC236}">
              <a16:creationId xmlns:a16="http://schemas.microsoft.com/office/drawing/2014/main" id="{37140537-44C8-4D92-8D53-5A09E670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8" name="Picture 687" descr="https://mail.google.com/mail/u/1/images/cleardot.gif">
          <a:extLst>
            <a:ext uri="{FF2B5EF4-FFF2-40B4-BE49-F238E27FC236}">
              <a16:creationId xmlns:a16="http://schemas.microsoft.com/office/drawing/2014/main" id="{A11FA7C3-0302-4D6E-B993-97B27052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9" name="Picture 688" descr="https://mail.google.com/mail/u/1/images/cleardot.gif">
          <a:extLst>
            <a:ext uri="{FF2B5EF4-FFF2-40B4-BE49-F238E27FC236}">
              <a16:creationId xmlns:a16="http://schemas.microsoft.com/office/drawing/2014/main" id="{E2A27060-1B04-4AEA-8F5E-A3C9CE9F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0" name="Picture 689" descr="https://mail.google.com/mail/u/1/images/cleardot.gif">
          <a:extLst>
            <a:ext uri="{FF2B5EF4-FFF2-40B4-BE49-F238E27FC236}">
              <a16:creationId xmlns:a16="http://schemas.microsoft.com/office/drawing/2014/main" id="{A1684185-AB4B-4C9C-A554-94C43EA08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1" name="Picture 690" descr="https://mail.google.com/mail/u/1/images/cleardot.gif">
          <a:extLst>
            <a:ext uri="{FF2B5EF4-FFF2-40B4-BE49-F238E27FC236}">
              <a16:creationId xmlns:a16="http://schemas.microsoft.com/office/drawing/2014/main" id="{A506882E-7201-45FF-8C73-5B78CA55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2" name="Picture 691" descr="https://mail.google.com/mail/u/1/images/cleardot.gif">
          <a:extLst>
            <a:ext uri="{FF2B5EF4-FFF2-40B4-BE49-F238E27FC236}">
              <a16:creationId xmlns:a16="http://schemas.microsoft.com/office/drawing/2014/main" id="{486A54AC-0567-4BA8-91BF-5D1ACA25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3" name="Picture 692" descr="https://mail.google.com/mail/u/1/images/cleardot.gif">
          <a:extLst>
            <a:ext uri="{FF2B5EF4-FFF2-40B4-BE49-F238E27FC236}">
              <a16:creationId xmlns:a16="http://schemas.microsoft.com/office/drawing/2014/main" id="{1E00954E-9278-4CF5-8DC4-F00F0D8F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4" name="Picture 693" descr="https://mail.google.com/mail/u/1/images/cleardot.gif">
          <a:extLst>
            <a:ext uri="{FF2B5EF4-FFF2-40B4-BE49-F238E27FC236}">
              <a16:creationId xmlns:a16="http://schemas.microsoft.com/office/drawing/2014/main" id="{ADC3EB7C-22EB-4F3D-98C6-23A0C12A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5" name="Picture 694" descr="https://mail.google.com/mail/u/1/images/cleardot.gif">
          <a:extLst>
            <a:ext uri="{FF2B5EF4-FFF2-40B4-BE49-F238E27FC236}">
              <a16:creationId xmlns:a16="http://schemas.microsoft.com/office/drawing/2014/main" id="{9B768211-0270-4DD7-92EC-68FD12A0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6" name="Picture 695" descr="https://mail.google.com/mail/u/1/images/cleardot.gif">
          <a:extLst>
            <a:ext uri="{FF2B5EF4-FFF2-40B4-BE49-F238E27FC236}">
              <a16:creationId xmlns:a16="http://schemas.microsoft.com/office/drawing/2014/main" id="{913E3836-FA46-4A92-BBE5-878FFAAC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7" name="Picture 696" descr="https://mail.google.com/mail/u/1/images/cleardot.gif">
          <a:extLst>
            <a:ext uri="{FF2B5EF4-FFF2-40B4-BE49-F238E27FC236}">
              <a16:creationId xmlns:a16="http://schemas.microsoft.com/office/drawing/2014/main" id="{D4895B95-772F-4368-8F14-F1A1F299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8" name="Picture 697" descr="https://mail.google.com/mail/u/1/images/cleardot.gif">
          <a:extLst>
            <a:ext uri="{FF2B5EF4-FFF2-40B4-BE49-F238E27FC236}">
              <a16:creationId xmlns:a16="http://schemas.microsoft.com/office/drawing/2014/main" id="{CB87AE81-5A29-4747-BEB1-CBFBF106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9" name="Picture 698" descr="https://mail.google.com/mail/u/1/images/cleardot.gif">
          <a:extLst>
            <a:ext uri="{FF2B5EF4-FFF2-40B4-BE49-F238E27FC236}">
              <a16:creationId xmlns:a16="http://schemas.microsoft.com/office/drawing/2014/main" id="{0CC8CF22-6924-47F9-A332-49EFE020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0" name="Picture 699" descr="https://mail.google.com/mail/u/1/images/cleardot.gif">
          <a:extLst>
            <a:ext uri="{FF2B5EF4-FFF2-40B4-BE49-F238E27FC236}">
              <a16:creationId xmlns:a16="http://schemas.microsoft.com/office/drawing/2014/main" id="{3D3F0E98-8FAE-406D-B295-9E7D64C1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1" name="Picture 700" descr="https://mail.google.com/mail/u/1/images/cleardot.gif">
          <a:extLst>
            <a:ext uri="{FF2B5EF4-FFF2-40B4-BE49-F238E27FC236}">
              <a16:creationId xmlns:a16="http://schemas.microsoft.com/office/drawing/2014/main" id="{26E31E30-C22A-483B-9EED-B13564D4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2" name="Picture 701" descr="https://mail.google.com/mail/u/1/images/cleardot.gif">
          <a:extLst>
            <a:ext uri="{FF2B5EF4-FFF2-40B4-BE49-F238E27FC236}">
              <a16:creationId xmlns:a16="http://schemas.microsoft.com/office/drawing/2014/main" id="{4C3AC357-D617-4A76-B358-D2984010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3" name="Picture 702" descr="https://mail.google.com/mail/u/1/images/cleardot.gif">
          <a:extLst>
            <a:ext uri="{FF2B5EF4-FFF2-40B4-BE49-F238E27FC236}">
              <a16:creationId xmlns:a16="http://schemas.microsoft.com/office/drawing/2014/main" id="{5A5FA305-DBB2-487C-BC4C-BA9F69C4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4" name="Picture 703" descr="https://mail.google.com/mail/u/1/images/cleardot.gif">
          <a:extLst>
            <a:ext uri="{FF2B5EF4-FFF2-40B4-BE49-F238E27FC236}">
              <a16:creationId xmlns:a16="http://schemas.microsoft.com/office/drawing/2014/main" id="{A331FCC0-4DF2-43F7-B280-B97791B65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5" name="Picture 704" descr="https://mail.google.com/mail/u/1/images/cleardot.gif">
          <a:extLst>
            <a:ext uri="{FF2B5EF4-FFF2-40B4-BE49-F238E27FC236}">
              <a16:creationId xmlns:a16="http://schemas.microsoft.com/office/drawing/2014/main" id="{701DA74B-1ABE-4D30-834C-AC5E7CFD8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6" name="Picture 705" descr="https://mail.google.com/mail/u/1/images/cleardot.gif">
          <a:extLst>
            <a:ext uri="{FF2B5EF4-FFF2-40B4-BE49-F238E27FC236}">
              <a16:creationId xmlns:a16="http://schemas.microsoft.com/office/drawing/2014/main" id="{54B507EE-00B5-4850-A874-D5130EB5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7" name="Picture 706" descr="https://mail.google.com/mail/u/1/images/cleardot.gif">
          <a:extLst>
            <a:ext uri="{FF2B5EF4-FFF2-40B4-BE49-F238E27FC236}">
              <a16:creationId xmlns:a16="http://schemas.microsoft.com/office/drawing/2014/main" id="{38D6EF25-AEF3-4F2F-8210-894AD10B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8" name="Picture 707" descr="https://mail.google.com/mail/u/1/images/cleardot.gif">
          <a:extLst>
            <a:ext uri="{FF2B5EF4-FFF2-40B4-BE49-F238E27FC236}">
              <a16:creationId xmlns:a16="http://schemas.microsoft.com/office/drawing/2014/main" id="{810679D0-75FE-4805-B15F-09968B62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9" name="Picture 708" descr="https://mail.google.com/mail/u/1/images/cleardot.gif">
          <a:extLst>
            <a:ext uri="{FF2B5EF4-FFF2-40B4-BE49-F238E27FC236}">
              <a16:creationId xmlns:a16="http://schemas.microsoft.com/office/drawing/2014/main" id="{429277CF-9FBA-4C9B-916B-86CAA517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0" name="Picture 709" descr="https://mail.google.com/mail/u/1/images/cleardot.gif">
          <a:extLst>
            <a:ext uri="{FF2B5EF4-FFF2-40B4-BE49-F238E27FC236}">
              <a16:creationId xmlns:a16="http://schemas.microsoft.com/office/drawing/2014/main" id="{04FD56B8-F4F7-4F88-A9F9-F2E6F113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1" name="Picture 710" descr="https://mail.google.com/mail/u/1/images/cleardot.gif">
          <a:extLst>
            <a:ext uri="{FF2B5EF4-FFF2-40B4-BE49-F238E27FC236}">
              <a16:creationId xmlns:a16="http://schemas.microsoft.com/office/drawing/2014/main" id="{4555F537-B91D-40F4-81A7-9F59A418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2" name="Picture 711" descr="https://mail.google.com/mail/u/1/images/cleardot.gif">
          <a:extLst>
            <a:ext uri="{FF2B5EF4-FFF2-40B4-BE49-F238E27FC236}">
              <a16:creationId xmlns:a16="http://schemas.microsoft.com/office/drawing/2014/main" id="{CC2AEDEA-5741-4A93-80A5-3309B53D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3" name="Picture 712" descr="https://mail.google.com/mail/u/1/images/cleardot.gif">
          <a:extLst>
            <a:ext uri="{FF2B5EF4-FFF2-40B4-BE49-F238E27FC236}">
              <a16:creationId xmlns:a16="http://schemas.microsoft.com/office/drawing/2014/main" id="{9E5DE195-35F4-4FB2-880D-6D9F711E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4" name="Picture 713" descr="https://mail.google.com/mail/u/1/images/cleardot.gif">
          <a:extLst>
            <a:ext uri="{FF2B5EF4-FFF2-40B4-BE49-F238E27FC236}">
              <a16:creationId xmlns:a16="http://schemas.microsoft.com/office/drawing/2014/main" id="{EEA475DE-104B-4045-88A0-9A72E19F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5" name="Picture 714" descr="https://mail.google.com/mail/u/1/images/cleardot.gif">
          <a:extLst>
            <a:ext uri="{FF2B5EF4-FFF2-40B4-BE49-F238E27FC236}">
              <a16:creationId xmlns:a16="http://schemas.microsoft.com/office/drawing/2014/main" id="{1F6E8159-5E33-4871-8AE6-B77D7E3E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6" name="Picture 715" descr="https://mail.google.com/mail/u/1/images/cleardot.gif">
          <a:extLst>
            <a:ext uri="{FF2B5EF4-FFF2-40B4-BE49-F238E27FC236}">
              <a16:creationId xmlns:a16="http://schemas.microsoft.com/office/drawing/2014/main" id="{80A6A603-F376-44FE-8631-A8695938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7" name="Picture 716" descr="https://mail.google.com/mail/u/1/images/cleardot.gif">
          <a:extLst>
            <a:ext uri="{FF2B5EF4-FFF2-40B4-BE49-F238E27FC236}">
              <a16:creationId xmlns:a16="http://schemas.microsoft.com/office/drawing/2014/main" id="{13D26606-CD4B-4442-96DE-2AFE1BD4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8" name="Picture 717" descr="https://mail.google.com/mail/u/1/images/cleardot.gif">
          <a:extLst>
            <a:ext uri="{FF2B5EF4-FFF2-40B4-BE49-F238E27FC236}">
              <a16:creationId xmlns:a16="http://schemas.microsoft.com/office/drawing/2014/main" id="{E74CAF9A-0ABC-401A-AF8A-5882FBEA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9" name="Picture 718" descr="https://mail.google.com/mail/u/1/images/cleardot.gif">
          <a:extLst>
            <a:ext uri="{FF2B5EF4-FFF2-40B4-BE49-F238E27FC236}">
              <a16:creationId xmlns:a16="http://schemas.microsoft.com/office/drawing/2014/main" id="{28DD2DDA-07F9-44D0-B5C9-DAC32F0B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0" name="Picture 719" descr="https://mail.google.com/mail/u/1/images/cleardot.gif">
          <a:extLst>
            <a:ext uri="{FF2B5EF4-FFF2-40B4-BE49-F238E27FC236}">
              <a16:creationId xmlns:a16="http://schemas.microsoft.com/office/drawing/2014/main" id="{820CF3D3-B929-4B3D-8A4F-9785A9C7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1" name="Picture 720" descr="https://mail.google.com/mail/u/1/images/cleardot.gif">
          <a:extLst>
            <a:ext uri="{FF2B5EF4-FFF2-40B4-BE49-F238E27FC236}">
              <a16:creationId xmlns:a16="http://schemas.microsoft.com/office/drawing/2014/main" id="{CC08B494-4068-483A-9407-4677643F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2" name="Picture 721" descr="https://mail.google.com/mail/u/1/images/cleardot.gif">
          <a:extLst>
            <a:ext uri="{FF2B5EF4-FFF2-40B4-BE49-F238E27FC236}">
              <a16:creationId xmlns:a16="http://schemas.microsoft.com/office/drawing/2014/main" id="{D57FCB39-E2B0-4512-8F02-C10808F1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3" name="Picture 722" descr="https://mail.google.com/mail/u/1/images/cleardot.gif">
          <a:extLst>
            <a:ext uri="{FF2B5EF4-FFF2-40B4-BE49-F238E27FC236}">
              <a16:creationId xmlns:a16="http://schemas.microsoft.com/office/drawing/2014/main" id="{C7193269-A9D0-4128-AEF6-3BE4A4C9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4" name="Picture 723" descr="https://mail.google.com/mail/u/1/images/cleardot.gif">
          <a:extLst>
            <a:ext uri="{FF2B5EF4-FFF2-40B4-BE49-F238E27FC236}">
              <a16:creationId xmlns:a16="http://schemas.microsoft.com/office/drawing/2014/main" id="{A9F56D8C-2B85-4A14-B9F0-9F53E63A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5" name="Picture 724" descr="https://mail.google.com/mail/u/1/images/cleardot.gif">
          <a:extLst>
            <a:ext uri="{FF2B5EF4-FFF2-40B4-BE49-F238E27FC236}">
              <a16:creationId xmlns:a16="http://schemas.microsoft.com/office/drawing/2014/main" id="{241245DF-57BE-4159-9E0A-688007F6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6" name="Picture 725" descr="https://mail.google.com/mail/u/1/images/cleardot.gif">
          <a:extLst>
            <a:ext uri="{FF2B5EF4-FFF2-40B4-BE49-F238E27FC236}">
              <a16:creationId xmlns:a16="http://schemas.microsoft.com/office/drawing/2014/main" id="{E6A9F59C-D05B-4DDE-85FF-03E241F1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7" name="Picture 726" descr="https://mail.google.com/mail/u/1/images/cleardot.gif">
          <a:extLst>
            <a:ext uri="{FF2B5EF4-FFF2-40B4-BE49-F238E27FC236}">
              <a16:creationId xmlns:a16="http://schemas.microsoft.com/office/drawing/2014/main" id="{E4CCBF12-A9E0-4A78-8E18-F707844D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8" name="Picture 727" descr="https://mail.google.com/mail/u/1/images/cleardot.gif">
          <a:extLst>
            <a:ext uri="{FF2B5EF4-FFF2-40B4-BE49-F238E27FC236}">
              <a16:creationId xmlns:a16="http://schemas.microsoft.com/office/drawing/2014/main" id="{141FBEE0-1288-49AD-92FF-92EF4DB9A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9" name="Picture 728" descr="https://mail.google.com/mail/u/1/images/cleardot.gif">
          <a:extLst>
            <a:ext uri="{FF2B5EF4-FFF2-40B4-BE49-F238E27FC236}">
              <a16:creationId xmlns:a16="http://schemas.microsoft.com/office/drawing/2014/main" id="{D3045A4B-924E-494F-A040-A46B458C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0" name="Picture 729" descr="https://mail.google.com/mail/u/1/images/cleardot.gif">
          <a:extLst>
            <a:ext uri="{FF2B5EF4-FFF2-40B4-BE49-F238E27FC236}">
              <a16:creationId xmlns:a16="http://schemas.microsoft.com/office/drawing/2014/main" id="{1157D69B-B384-4ACE-8954-847D949B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1" name="Picture 730" descr="https://mail.google.com/mail/u/1/images/cleardot.gif">
          <a:extLst>
            <a:ext uri="{FF2B5EF4-FFF2-40B4-BE49-F238E27FC236}">
              <a16:creationId xmlns:a16="http://schemas.microsoft.com/office/drawing/2014/main" id="{398B357A-181A-4E6B-9875-F851AF99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2" name="Picture 731" descr="https://mail.google.com/mail/u/1/images/cleardot.gif">
          <a:extLst>
            <a:ext uri="{FF2B5EF4-FFF2-40B4-BE49-F238E27FC236}">
              <a16:creationId xmlns:a16="http://schemas.microsoft.com/office/drawing/2014/main" id="{3C1373FD-9FDB-48F2-AF95-D8850C3DA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3" name="Picture 732" descr="https://mail.google.com/mail/u/1/images/cleardot.gif">
          <a:extLst>
            <a:ext uri="{FF2B5EF4-FFF2-40B4-BE49-F238E27FC236}">
              <a16:creationId xmlns:a16="http://schemas.microsoft.com/office/drawing/2014/main" id="{D917DE1B-4816-4E6E-8512-C785B627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4" name="Picture 733" descr="https://mail.google.com/mail/u/1/images/cleardot.gif">
          <a:extLst>
            <a:ext uri="{FF2B5EF4-FFF2-40B4-BE49-F238E27FC236}">
              <a16:creationId xmlns:a16="http://schemas.microsoft.com/office/drawing/2014/main" id="{56480B9D-57D2-4B0E-B2EC-954FABA5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5" name="Picture 734" descr="https://mail.google.com/mail/u/1/images/cleardot.gif">
          <a:extLst>
            <a:ext uri="{FF2B5EF4-FFF2-40B4-BE49-F238E27FC236}">
              <a16:creationId xmlns:a16="http://schemas.microsoft.com/office/drawing/2014/main" id="{194F35AF-B906-4ED8-9819-2BB3E7A9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6" name="Picture 735" descr="https://mail.google.com/mail/u/1/images/cleardot.gif">
          <a:extLst>
            <a:ext uri="{FF2B5EF4-FFF2-40B4-BE49-F238E27FC236}">
              <a16:creationId xmlns:a16="http://schemas.microsoft.com/office/drawing/2014/main" id="{B52D7CA7-DB3B-4B79-89A6-E575E275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7" name="Picture 736" descr="https://mail.google.com/mail/u/1/images/cleardot.gif">
          <a:extLst>
            <a:ext uri="{FF2B5EF4-FFF2-40B4-BE49-F238E27FC236}">
              <a16:creationId xmlns:a16="http://schemas.microsoft.com/office/drawing/2014/main" id="{A8C4CA02-893E-4CEA-8FF1-C9BF1D94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8" name="Picture 737" descr="https://mail.google.com/mail/u/1/images/cleardot.gif">
          <a:extLst>
            <a:ext uri="{FF2B5EF4-FFF2-40B4-BE49-F238E27FC236}">
              <a16:creationId xmlns:a16="http://schemas.microsoft.com/office/drawing/2014/main" id="{9B1228F4-B595-474F-8017-CD4166D8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9" name="Picture 738" descr="https://mail.google.com/mail/u/1/images/cleardot.gif">
          <a:extLst>
            <a:ext uri="{FF2B5EF4-FFF2-40B4-BE49-F238E27FC236}">
              <a16:creationId xmlns:a16="http://schemas.microsoft.com/office/drawing/2014/main" id="{779DDAB4-BFAA-44BE-9179-9C06CCCA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0" name="Picture 739" descr="https://mail.google.com/mail/u/1/images/cleardot.gif">
          <a:extLst>
            <a:ext uri="{FF2B5EF4-FFF2-40B4-BE49-F238E27FC236}">
              <a16:creationId xmlns:a16="http://schemas.microsoft.com/office/drawing/2014/main" id="{EF8A6608-4F1B-49E8-B7E1-E5A2BFA1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1" name="Picture 740" descr="https://mail.google.com/mail/u/1/images/cleardot.gif">
          <a:extLst>
            <a:ext uri="{FF2B5EF4-FFF2-40B4-BE49-F238E27FC236}">
              <a16:creationId xmlns:a16="http://schemas.microsoft.com/office/drawing/2014/main" id="{B91BDBED-4C00-482B-8ED0-D3062410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2" name="Picture 741" descr="https://mail.google.com/mail/u/1/images/cleardot.gif">
          <a:extLst>
            <a:ext uri="{FF2B5EF4-FFF2-40B4-BE49-F238E27FC236}">
              <a16:creationId xmlns:a16="http://schemas.microsoft.com/office/drawing/2014/main" id="{9E67E450-1654-4AAE-B548-EECE3CBC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3" name="Picture 742" descr="https://mail.google.com/mail/u/1/images/cleardot.gif">
          <a:extLst>
            <a:ext uri="{FF2B5EF4-FFF2-40B4-BE49-F238E27FC236}">
              <a16:creationId xmlns:a16="http://schemas.microsoft.com/office/drawing/2014/main" id="{1C3D59D8-8EB2-4FF7-BBC9-1B0F5269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4" name="Picture 743" descr="https://mail.google.com/mail/u/1/images/cleardot.gif">
          <a:extLst>
            <a:ext uri="{FF2B5EF4-FFF2-40B4-BE49-F238E27FC236}">
              <a16:creationId xmlns:a16="http://schemas.microsoft.com/office/drawing/2014/main" id="{308E0107-D60C-4109-89D6-D7E640D11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5" name="Picture 744" descr="https://mail.google.com/mail/u/1/images/cleardot.gif">
          <a:extLst>
            <a:ext uri="{FF2B5EF4-FFF2-40B4-BE49-F238E27FC236}">
              <a16:creationId xmlns:a16="http://schemas.microsoft.com/office/drawing/2014/main" id="{E63A0272-E016-45F8-AA04-0916D7C5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6" name="Picture 745" descr="https://mail.google.com/mail/u/1/images/cleardot.gif">
          <a:extLst>
            <a:ext uri="{FF2B5EF4-FFF2-40B4-BE49-F238E27FC236}">
              <a16:creationId xmlns:a16="http://schemas.microsoft.com/office/drawing/2014/main" id="{51CA8422-20EF-44E7-8FE5-12D8D429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7" name="Picture 746" descr="https://mail.google.com/mail/u/1/images/cleardot.gif">
          <a:extLst>
            <a:ext uri="{FF2B5EF4-FFF2-40B4-BE49-F238E27FC236}">
              <a16:creationId xmlns:a16="http://schemas.microsoft.com/office/drawing/2014/main" id="{FF012EE4-DBBF-47EC-B477-DFD0B93A9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8" name="Picture 747" descr="https://mail.google.com/mail/u/1/images/cleardot.gif">
          <a:extLst>
            <a:ext uri="{FF2B5EF4-FFF2-40B4-BE49-F238E27FC236}">
              <a16:creationId xmlns:a16="http://schemas.microsoft.com/office/drawing/2014/main" id="{F83B8207-9783-4CC6-9B97-2B5E9B36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9" name="Picture 748" descr="https://mail.google.com/mail/u/1/images/cleardot.gif">
          <a:extLst>
            <a:ext uri="{FF2B5EF4-FFF2-40B4-BE49-F238E27FC236}">
              <a16:creationId xmlns:a16="http://schemas.microsoft.com/office/drawing/2014/main" id="{70614B60-8172-4331-93A2-ECEB923B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50" name="Picture 749" descr="https://mail.google.com/mail/u/1/images/cleardot.gif">
          <a:extLst>
            <a:ext uri="{FF2B5EF4-FFF2-40B4-BE49-F238E27FC236}">
              <a16:creationId xmlns:a16="http://schemas.microsoft.com/office/drawing/2014/main" id="{712F1290-6128-48D0-BDE5-B9098D4D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51" name="Picture 750" descr="https://mail.google.com/mail/u/1/images/cleardot.gif">
          <a:extLst>
            <a:ext uri="{FF2B5EF4-FFF2-40B4-BE49-F238E27FC236}">
              <a16:creationId xmlns:a16="http://schemas.microsoft.com/office/drawing/2014/main" id="{153D191E-47A1-4279-809B-41974812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nguyenxuancuong4@duytan.edu.vn" TargetMode="External"/><Relationship Id="rId3" Type="http://schemas.openxmlformats.org/officeDocument/2006/relationships/hyperlink" Target="mailto:daoanhquang@duytan.edu.vn" TargetMode="External"/><Relationship Id="rId7" Type="http://schemas.openxmlformats.org/officeDocument/2006/relationships/hyperlink" Target="https://meet.google.com/hin-ejxu-dzq" TargetMode="External"/><Relationship Id="rId2" Type="http://schemas.openxmlformats.org/officeDocument/2006/relationships/hyperlink" Target="mailto:trannguyenhai@duytan.edu.vn" TargetMode="External"/><Relationship Id="rId1" Type="http://schemas.openxmlformats.org/officeDocument/2006/relationships/hyperlink" Target="mailto:nguyenxuancuong4@duytan.edu.vn" TargetMode="External"/><Relationship Id="rId6" Type="http://schemas.openxmlformats.org/officeDocument/2006/relationships/hyperlink" Target="mailto:trungnt@duytan.edu.vn" TargetMode="External"/><Relationship Id="rId5" Type="http://schemas.openxmlformats.org/officeDocument/2006/relationships/hyperlink" Target="mailto:nguyenxuancuong4@duytan.edu.vn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mailto:tranbaquoc@duytan.edu.vn" TargetMode="External"/><Relationship Id="rId9" Type="http://schemas.openxmlformats.org/officeDocument/2006/relationships/hyperlink" Target="mailto:nguyentminhphuong@duytan.edu.vn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03FBD-4C78-4ACD-824E-F26CD66320BB}">
  <sheetPr>
    <tabColor rgb="FF92D050"/>
    <pageSetUpPr fitToPage="1"/>
  </sheetPr>
  <dimension ref="A1:M51"/>
  <sheetViews>
    <sheetView tabSelected="1" zoomScale="85" zoomScaleNormal="85" workbookViewId="0">
      <selection activeCell="H61" sqref="H61"/>
    </sheetView>
  </sheetViews>
  <sheetFormatPr defaultColWidth="10.109375" defaultRowHeight="14.4"/>
  <cols>
    <col min="1" max="1" width="3" customWidth="1"/>
    <col min="2" max="2" width="12.33203125" customWidth="1"/>
    <col min="3" max="9" width="17.6640625" customWidth="1"/>
    <col min="10" max="10" width="7" customWidth="1"/>
    <col min="12" max="12" width="16.77734375" bestFit="1" customWidth="1"/>
  </cols>
  <sheetData>
    <row r="1" spans="1:13" s="1" customFormat="1" ht="20.100000000000001" customHeight="1">
      <c r="A1" s="342" t="s">
        <v>0</v>
      </c>
      <c r="B1" s="342"/>
      <c r="C1" s="342"/>
      <c r="D1" s="343" t="s">
        <v>187</v>
      </c>
      <c r="E1" s="343"/>
      <c r="F1" s="343"/>
      <c r="G1" s="343"/>
      <c r="H1" s="343"/>
      <c r="I1" s="343"/>
      <c r="J1" s="294"/>
    </row>
    <row r="2" spans="1:13" s="1" customFormat="1" ht="20.100000000000001" customHeight="1" thickBot="1">
      <c r="A2" s="344" t="s">
        <v>20</v>
      </c>
      <c r="B2" s="344"/>
      <c r="C2" s="344"/>
      <c r="D2" s="345" t="s">
        <v>188</v>
      </c>
      <c r="E2" s="345"/>
      <c r="F2" s="345"/>
      <c r="G2" s="345"/>
      <c r="H2" s="345"/>
      <c r="I2" s="345"/>
      <c r="J2" s="294"/>
    </row>
    <row r="3" spans="1:13" ht="15" thickTop="1">
      <c r="A3" s="346" t="s">
        <v>8</v>
      </c>
      <c r="B3" s="348" t="s">
        <v>9</v>
      </c>
      <c r="C3" s="313">
        <v>45572</v>
      </c>
      <c r="D3" s="313">
        <f t="shared" ref="D3:I3" si="0">C3+1</f>
        <v>45573</v>
      </c>
      <c r="E3" s="313">
        <f t="shared" si="0"/>
        <v>45574</v>
      </c>
      <c r="F3" s="313">
        <f t="shared" si="0"/>
        <v>45575</v>
      </c>
      <c r="G3" s="313">
        <f t="shared" si="0"/>
        <v>45576</v>
      </c>
      <c r="H3" s="313">
        <f t="shared" si="0"/>
        <v>45577</v>
      </c>
      <c r="I3" s="314">
        <f t="shared" si="0"/>
        <v>45578</v>
      </c>
      <c r="J3" s="315"/>
      <c r="K3" s="233"/>
      <c r="L3" s="233"/>
      <c r="M3" s="233"/>
    </row>
    <row r="4" spans="1:13">
      <c r="A4" s="347"/>
      <c r="B4" s="349"/>
      <c r="C4" s="234" t="s">
        <v>10</v>
      </c>
      <c r="D4" s="234" t="s">
        <v>11</v>
      </c>
      <c r="E4" s="234" t="s">
        <v>12</v>
      </c>
      <c r="F4" s="234" t="s">
        <v>13</v>
      </c>
      <c r="G4" s="234" t="s">
        <v>14</v>
      </c>
      <c r="H4" s="234" t="s">
        <v>15</v>
      </c>
      <c r="I4" s="235" t="s">
        <v>16</v>
      </c>
      <c r="J4" s="315"/>
      <c r="K4" s="233"/>
      <c r="L4" s="233"/>
      <c r="M4" s="233"/>
    </row>
    <row r="5" spans="1:13">
      <c r="A5" s="350">
        <v>1</v>
      </c>
      <c r="B5" s="353" t="s">
        <v>17</v>
      </c>
      <c r="C5" s="236"/>
      <c r="D5" s="237"/>
      <c r="E5" s="236"/>
      <c r="F5" s="236"/>
      <c r="G5" s="236"/>
      <c r="H5" s="236"/>
      <c r="I5" s="316" t="s">
        <v>189</v>
      </c>
      <c r="J5" s="315"/>
      <c r="K5" s="233"/>
      <c r="L5" s="233"/>
      <c r="M5" s="233"/>
    </row>
    <row r="6" spans="1:13">
      <c r="A6" s="351"/>
      <c r="B6" s="354"/>
      <c r="C6" s="238"/>
      <c r="D6" s="239"/>
      <c r="E6" s="238"/>
      <c r="F6" s="240"/>
      <c r="G6" s="238"/>
      <c r="H6" s="238"/>
      <c r="I6" s="317" t="s">
        <v>190</v>
      </c>
      <c r="J6" s="315"/>
      <c r="K6" s="233"/>
      <c r="L6" s="233"/>
      <c r="M6" s="233"/>
    </row>
    <row r="7" spans="1:13">
      <c r="A7" s="352"/>
      <c r="B7" s="355"/>
      <c r="C7" s="241"/>
      <c r="D7" s="242"/>
      <c r="E7" s="241"/>
      <c r="F7" s="242"/>
      <c r="G7" s="241"/>
      <c r="H7" s="318"/>
      <c r="I7" s="319" t="s">
        <v>191</v>
      </c>
      <c r="J7" s="315"/>
      <c r="K7" s="233"/>
      <c r="L7" s="233"/>
      <c r="M7" s="233"/>
    </row>
    <row r="8" spans="1:13">
      <c r="A8" s="350">
        <v>2</v>
      </c>
      <c r="B8" s="353" t="s">
        <v>18</v>
      </c>
      <c r="C8" s="236"/>
      <c r="D8" s="237"/>
      <c r="E8" s="236"/>
      <c r="F8" s="236"/>
      <c r="G8" s="236"/>
      <c r="H8" s="236"/>
      <c r="I8" s="316" t="s">
        <v>189</v>
      </c>
      <c r="J8" s="315"/>
      <c r="K8" s="233"/>
      <c r="L8" s="233"/>
      <c r="M8" s="233"/>
    </row>
    <row r="9" spans="1:13">
      <c r="A9" s="351"/>
      <c r="B9" s="354"/>
      <c r="C9" s="238"/>
      <c r="D9" s="239"/>
      <c r="E9" s="238"/>
      <c r="F9" s="240"/>
      <c r="G9" s="238"/>
      <c r="H9" s="238"/>
      <c r="I9" s="317" t="s">
        <v>190</v>
      </c>
      <c r="J9" s="315"/>
      <c r="K9" s="233"/>
      <c r="L9" s="233"/>
      <c r="M9" s="233"/>
    </row>
    <row r="10" spans="1:13">
      <c r="A10" s="352"/>
      <c r="B10" s="355"/>
      <c r="C10" s="241"/>
      <c r="D10" s="242"/>
      <c r="E10" s="241"/>
      <c r="F10" s="242"/>
      <c r="G10" s="241"/>
      <c r="H10" s="318"/>
      <c r="I10" s="319" t="s">
        <v>191</v>
      </c>
      <c r="J10" s="315"/>
      <c r="K10" s="233"/>
      <c r="L10" s="233"/>
      <c r="M10" s="233"/>
    </row>
    <row r="11" spans="1:13">
      <c r="A11" s="350">
        <v>3</v>
      </c>
      <c r="B11" s="353" t="s">
        <v>19</v>
      </c>
      <c r="C11" s="236"/>
      <c r="D11" s="236"/>
      <c r="E11" s="236"/>
      <c r="F11" s="236"/>
      <c r="G11" s="236"/>
      <c r="H11" s="320" t="s">
        <v>189</v>
      </c>
      <c r="I11" s="316" t="s">
        <v>189</v>
      </c>
      <c r="J11" s="315"/>
      <c r="K11" s="321" t="s">
        <v>102</v>
      </c>
      <c r="L11" s="322" t="s">
        <v>191</v>
      </c>
      <c r="M11" s="323"/>
    </row>
    <row r="12" spans="1:13">
      <c r="A12" s="351"/>
      <c r="B12" s="354"/>
      <c r="C12" s="324"/>
      <c r="D12" s="324"/>
      <c r="E12" s="324"/>
      <c r="F12" s="324"/>
      <c r="G12" s="324"/>
      <c r="H12" s="325" t="s">
        <v>190</v>
      </c>
      <c r="I12" s="317" t="s">
        <v>190</v>
      </c>
      <c r="J12" s="315"/>
      <c r="K12" s="326" t="s">
        <v>104</v>
      </c>
      <c r="L12" s="327" t="s">
        <v>192</v>
      </c>
      <c r="M12" s="328"/>
    </row>
    <row r="13" spans="1:13" ht="15" thickBot="1">
      <c r="A13" s="356"/>
      <c r="B13" s="357"/>
      <c r="C13" s="329"/>
      <c r="D13" s="329"/>
      <c r="E13" s="329"/>
      <c r="F13" s="329"/>
      <c r="G13" s="329"/>
      <c r="H13" s="330" t="s">
        <v>191</v>
      </c>
      <c r="I13" s="331" t="s">
        <v>191</v>
      </c>
      <c r="J13" s="315"/>
      <c r="K13" s="233"/>
      <c r="L13" s="233"/>
      <c r="M13" s="233"/>
    </row>
    <row r="14" spans="1:13" s="1" customFormat="1" ht="8.25" hidden="1" customHeight="1" thickTop="1" thickBot="1">
      <c r="A14" s="228"/>
      <c r="B14" s="228"/>
      <c r="C14" s="229"/>
      <c r="D14" s="229"/>
      <c r="E14" s="229"/>
      <c r="F14" s="229"/>
      <c r="G14" s="230"/>
      <c r="H14" s="230"/>
      <c r="I14" s="230"/>
      <c r="J14" s="294"/>
    </row>
    <row r="15" spans="1:13" ht="15" hidden="1" thickTop="1">
      <c r="A15" s="346" t="s">
        <v>8</v>
      </c>
      <c r="B15" s="348" t="s">
        <v>9</v>
      </c>
      <c r="C15" s="313">
        <v>45579</v>
      </c>
      <c r="D15" s="313">
        <f t="shared" ref="D15:I15" si="1">C15+1</f>
        <v>45580</v>
      </c>
      <c r="E15" s="313">
        <f t="shared" si="1"/>
        <v>45581</v>
      </c>
      <c r="F15" s="313">
        <f t="shared" si="1"/>
        <v>45582</v>
      </c>
      <c r="G15" s="313">
        <f t="shared" si="1"/>
        <v>45583</v>
      </c>
      <c r="H15" s="313">
        <f t="shared" si="1"/>
        <v>45584</v>
      </c>
      <c r="I15" s="314">
        <f t="shared" si="1"/>
        <v>45585</v>
      </c>
      <c r="J15" s="315"/>
      <c r="K15" s="233"/>
      <c r="L15" s="233"/>
      <c r="M15" s="233"/>
    </row>
    <row r="16" spans="1:13" ht="15" hidden="1" thickTop="1">
      <c r="A16" s="347"/>
      <c r="B16" s="349"/>
      <c r="C16" s="234" t="s">
        <v>10</v>
      </c>
      <c r="D16" s="234" t="s">
        <v>11</v>
      </c>
      <c r="E16" s="234" t="s">
        <v>12</v>
      </c>
      <c r="F16" s="234" t="s">
        <v>13</v>
      </c>
      <c r="G16" s="234" t="s">
        <v>14</v>
      </c>
      <c r="H16" s="234" t="s">
        <v>15</v>
      </c>
      <c r="I16" s="235" t="s">
        <v>16</v>
      </c>
      <c r="J16" s="315"/>
      <c r="K16" s="233"/>
      <c r="L16" s="233"/>
      <c r="M16" s="233"/>
    </row>
    <row r="17" spans="1:13" ht="15" hidden="1" thickTop="1">
      <c r="A17" s="350">
        <v>1</v>
      </c>
      <c r="B17" s="353" t="s">
        <v>17</v>
      </c>
      <c r="C17" s="236"/>
      <c r="D17" s="237"/>
      <c r="E17" s="236"/>
      <c r="F17" s="236"/>
      <c r="G17" s="236"/>
      <c r="H17" s="236"/>
      <c r="I17" s="265"/>
      <c r="J17" s="315"/>
      <c r="K17" s="233"/>
      <c r="L17" s="233"/>
      <c r="M17" s="233"/>
    </row>
    <row r="18" spans="1:13" ht="15" hidden="1" thickTop="1">
      <c r="A18" s="351"/>
      <c r="B18" s="354"/>
      <c r="C18" s="238"/>
      <c r="D18" s="239"/>
      <c r="E18" s="238"/>
      <c r="F18" s="240"/>
      <c r="G18" s="238"/>
      <c r="H18" s="324"/>
      <c r="I18" s="332"/>
      <c r="J18" s="315"/>
      <c r="K18" s="233"/>
      <c r="L18" s="233"/>
      <c r="M18" s="233"/>
    </row>
    <row r="19" spans="1:13" ht="15" hidden="1" thickTop="1">
      <c r="A19" s="352"/>
      <c r="B19" s="355"/>
      <c r="C19" s="241"/>
      <c r="D19" s="242"/>
      <c r="E19" s="241"/>
      <c r="F19" s="242"/>
      <c r="G19" s="241"/>
      <c r="H19" s="318"/>
      <c r="I19" s="333"/>
      <c r="J19" s="315"/>
      <c r="K19" s="233"/>
      <c r="L19" s="233"/>
      <c r="M19" s="233"/>
    </row>
    <row r="20" spans="1:13" ht="15" hidden="1" thickTop="1">
      <c r="A20" s="350">
        <v>2</v>
      </c>
      <c r="B20" s="353" t="s">
        <v>18</v>
      </c>
      <c r="C20" s="236"/>
      <c r="D20" s="237"/>
      <c r="E20" s="236"/>
      <c r="F20" s="236"/>
      <c r="G20" s="236"/>
      <c r="H20" s="236"/>
      <c r="I20" s="265"/>
      <c r="J20" s="315"/>
      <c r="K20" s="233"/>
      <c r="L20" s="233"/>
      <c r="M20" s="233"/>
    </row>
    <row r="21" spans="1:13" ht="15" hidden="1" thickTop="1">
      <c r="A21" s="351"/>
      <c r="B21" s="354"/>
      <c r="C21" s="238"/>
      <c r="D21" s="239"/>
      <c r="E21" s="238"/>
      <c r="F21" s="240"/>
      <c r="G21" s="238"/>
      <c r="H21" s="324"/>
      <c r="I21" s="332"/>
      <c r="J21" s="315"/>
      <c r="K21" s="233"/>
      <c r="L21" s="233"/>
      <c r="M21" s="233"/>
    </row>
    <row r="22" spans="1:13" ht="15" hidden="1" thickTop="1">
      <c r="A22" s="352"/>
      <c r="B22" s="355"/>
      <c r="C22" s="241"/>
      <c r="D22" s="242"/>
      <c r="E22" s="241"/>
      <c r="F22" s="242"/>
      <c r="G22" s="241"/>
      <c r="H22" s="318"/>
      <c r="I22" s="333"/>
      <c r="J22" s="315"/>
      <c r="K22" s="233"/>
      <c r="L22" s="233"/>
      <c r="M22" s="233"/>
    </row>
    <row r="23" spans="1:13" ht="15" hidden="1" thickTop="1">
      <c r="A23" s="350">
        <v>3</v>
      </c>
      <c r="B23" s="353" t="s">
        <v>19</v>
      </c>
      <c r="C23" s="334" t="s">
        <v>193</v>
      </c>
      <c r="D23" s="236"/>
      <c r="E23" s="334" t="s">
        <v>193</v>
      </c>
      <c r="F23" s="236"/>
      <c r="G23" s="334" t="s">
        <v>193</v>
      </c>
      <c r="H23" s="236"/>
      <c r="I23" s="265"/>
      <c r="J23" s="315"/>
      <c r="K23" s="321" t="s">
        <v>102</v>
      </c>
      <c r="L23" s="335" t="s">
        <v>194</v>
      </c>
      <c r="M23" s="322"/>
    </row>
    <row r="24" spans="1:13" ht="15" hidden="1" thickTop="1">
      <c r="A24" s="351"/>
      <c r="B24" s="354"/>
      <c r="C24" s="336" t="s">
        <v>195</v>
      </c>
      <c r="D24" s="324"/>
      <c r="E24" s="336" t="s">
        <v>195</v>
      </c>
      <c r="F24" s="324"/>
      <c r="G24" s="336" t="s">
        <v>195</v>
      </c>
      <c r="H24" s="324"/>
      <c r="I24" s="332"/>
      <c r="J24" s="315"/>
      <c r="K24" s="326" t="s">
        <v>104</v>
      </c>
      <c r="L24" s="327" t="s">
        <v>196</v>
      </c>
      <c r="M24" s="337"/>
    </row>
    <row r="25" spans="1:13" ht="15.6" hidden="1" thickTop="1" thickBot="1">
      <c r="A25" s="356"/>
      <c r="B25" s="357"/>
      <c r="C25" s="338" t="s">
        <v>194</v>
      </c>
      <c r="D25" s="329"/>
      <c r="E25" s="338" t="s">
        <v>194</v>
      </c>
      <c r="F25" s="329"/>
      <c r="G25" s="338" t="s">
        <v>194</v>
      </c>
      <c r="H25" s="329"/>
      <c r="I25" s="339"/>
      <c r="J25" s="315"/>
      <c r="K25" s="233"/>
      <c r="L25" s="233"/>
      <c r="M25" s="233"/>
    </row>
    <row r="26" spans="1:13" ht="15" hidden="1" thickTop="1">
      <c r="A26" s="248"/>
      <c r="B26" s="340"/>
      <c r="C26" s="250"/>
      <c r="D26" s="341"/>
      <c r="E26" s="250"/>
      <c r="F26" s="341"/>
      <c r="G26" s="250"/>
      <c r="H26" s="341"/>
      <c r="I26" s="341"/>
      <c r="J26" s="315"/>
      <c r="K26" s="233"/>
      <c r="L26" s="233"/>
      <c r="M26" s="233"/>
    </row>
    <row r="27" spans="1:13" ht="15" hidden="1" thickTop="1">
      <c r="A27" s="346" t="s">
        <v>8</v>
      </c>
      <c r="B27" s="348" t="s">
        <v>9</v>
      </c>
      <c r="C27" s="313">
        <f>I15+1</f>
        <v>45586</v>
      </c>
      <c r="D27" s="313">
        <f t="shared" ref="D27:I27" si="2">C27+1</f>
        <v>45587</v>
      </c>
      <c r="E27" s="313">
        <f t="shared" si="2"/>
        <v>45588</v>
      </c>
      <c r="F27" s="313">
        <f t="shared" si="2"/>
        <v>45589</v>
      </c>
      <c r="G27" s="313">
        <f t="shared" si="2"/>
        <v>45590</v>
      </c>
      <c r="H27" s="313">
        <f t="shared" si="2"/>
        <v>45591</v>
      </c>
      <c r="I27" s="314">
        <f t="shared" si="2"/>
        <v>45592</v>
      </c>
      <c r="J27" s="315"/>
      <c r="K27" s="233"/>
      <c r="L27" s="233"/>
      <c r="M27" s="233"/>
    </row>
    <row r="28" spans="1:13" ht="15" hidden="1" thickTop="1">
      <c r="A28" s="347"/>
      <c r="B28" s="349"/>
      <c r="C28" s="234" t="s">
        <v>10</v>
      </c>
      <c r="D28" s="234" t="s">
        <v>11</v>
      </c>
      <c r="E28" s="234" t="s">
        <v>12</v>
      </c>
      <c r="F28" s="234" t="s">
        <v>13</v>
      </c>
      <c r="G28" s="234" t="s">
        <v>14</v>
      </c>
      <c r="H28" s="234" t="s">
        <v>15</v>
      </c>
      <c r="I28" s="235" t="s">
        <v>16</v>
      </c>
      <c r="J28" s="315"/>
      <c r="K28" s="233"/>
      <c r="L28" s="233"/>
      <c r="M28" s="233"/>
    </row>
    <row r="29" spans="1:13" ht="15" hidden="1" thickTop="1">
      <c r="A29" s="350">
        <v>1</v>
      </c>
      <c r="B29" s="353" t="s">
        <v>17</v>
      </c>
      <c r="C29" s="236"/>
      <c r="D29" s="237"/>
      <c r="E29" s="236"/>
      <c r="F29" s="236"/>
      <c r="G29" s="236"/>
      <c r="H29" s="236"/>
      <c r="I29" s="265"/>
      <c r="J29" s="315"/>
      <c r="K29" s="233"/>
      <c r="L29" s="233"/>
      <c r="M29" s="233"/>
    </row>
    <row r="30" spans="1:13" ht="15" hidden="1" thickTop="1">
      <c r="A30" s="351"/>
      <c r="B30" s="354"/>
      <c r="C30" s="238"/>
      <c r="D30" s="239"/>
      <c r="E30" s="238"/>
      <c r="F30" s="240"/>
      <c r="G30" s="238"/>
      <c r="H30" s="238"/>
      <c r="I30" s="266"/>
      <c r="J30" s="315"/>
      <c r="K30" s="233"/>
      <c r="L30" s="233"/>
      <c r="M30" s="233"/>
    </row>
    <row r="31" spans="1:13" ht="15" hidden="1" thickTop="1">
      <c r="A31" s="352"/>
      <c r="B31" s="355"/>
      <c r="C31" s="241"/>
      <c r="D31" s="242"/>
      <c r="E31" s="241"/>
      <c r="F31" s="242"/>
      <c r="G31" s="241"/>
      <c r="H31" s="318"/>
      <c r="I31" s="333"/>
      <c r="J31" s="315"/>
      <c r="K31" s="233"/>
      <c r="L31" s="233"/>
      <c r="M31" s="233"/>
    </row>
    <row r="32" spans="1:13" ht="15" hidden="1" thickTop="1">
      <c r="A32" s="350">
        <v>2</v>
      </c>
      <c r="B32" s="353" t="s">
        <v>18</v>
      </c>
      <c r="C32" s="236"/>
      <c r="D32" s="237"/>
      <c r="E32" s="236"/>
      <c r="F32" s="236"/>
      <c r="G32" s="236"/>
      <c r="H32" s="236"/>
      <c r="I32" s="265"/>
      <c r="J32" s="315"/>
      <c r="K32" s="233"/>
      <c r="L32" s="233"/>
      <c r="M32" s="233"/>
    </row>
    <row r="33" spans="1:10" ht="15" hidden="1" thickTop="1">
      <c r="A33" s="351"/>
      <c r="B33" s="354"/>
      <c r="C33" s="238"/>
      <c r="D33" s="239"/>
      <c r="E33" s="238"/>
      <c r="F33" s="240"/>
      <c r="G33" s="238"/>
      <c r="H33" s="238"/>
      <c r="I33" s="266"/>
      <c r="J33" s="315"/>
    </row>
    <row r="34" spans="1:10" ht="15" hidden="1" thickTop="1">
      <c r="A34" s="352"/>
      <c r="B34" s="355"/>
      <c r="C34" s="241"/>
      <c r="D34" s="242"/>
      <c r="E34" s="241"/>
      <c r="F34" s="242"/>
      <c r="G34" s="241"/>
      <c r="H34" s="318"/>
      <c r="I34" s="333"/>
      <c r="J34" s="315"/>
    </row>
    <row r="35" spans="1:10" ht="15" hidden="1" thickTop="1">
      <c r="A35" s="350">
        <v>3</v>
      </c>
      <c r="B35" s="353" t="s">
        <v>19</v>
      </c>
      <c r="C35" s="334" t="s">
        <v>193</v>
      </c>
      <c r="D35" s="236"/>
      <c r="E35" s="334" t="s">
        <v>193</v>
      </c>
      <c r="F35" s="236"/>
      <c r="G35" s="334" t="s">
        <v>193</v>
      </c>
      <c r="H35" s="236"/>
      <c r="I35" s="265"/>
      <c r="J35" s="315"/>
    </row>
    <row r="36" spans="1:10" ht="15" hidden="1" thickTop="1">
      <c r="A36" s="351"/>
      <c r="B36" s="354"/>
      <c r="C36" s="336" t="s">
        <v>195</v>
      </c>
      <c r="D36" s="324"/>
      <c r="E36" s="336" t="s">
        <v>195</v>
      </c>
      <c r="F36" s="324"/>
      <c r="G36" s="336" t="s">
        <v>195</v>
      </c>
      <c r="H36" s="324"/>
      <c r="I36" s="332"/>
      <c r="J36" s="315"/>
    </row>
    <row r="37" spans="1:10" ht="15.6" hidden="1" thickTop="1" thickBot="1">
      <c r="A37" s="356"/>
      <c r="B37" s="357"/>
      <c r="C37" s="338" t="s">
        <v>194</v>
      </c>
      <c r="D37" s="329"/>
      <c r="E37" s="338" t="s">
        <v>194</v>
      </c>
      <c r="F37" s="329"/>
      <c r="G37" s="338" t="s">
        <v>194</v>
      </c>
      <c r="H37" s="329"/>
      <c r="I37" s="339"/>
      <c r="J37" s="315"/>
    </row>
    <row r="38" spans="1:10" ht="15" hidden="1" thickTop="1">
      <c r="A38" s="248"/>
      <c r="B38" s="340"/>
      <c r="C38" s="250"/>
      <c r="D38" s="341"/>
      <c r="E38" s="250"/>
      <c r="F38" s="341"/>
      <c r="G38" s="250"/>
      <c r="H38" s="341"/>
      <c r="I38" s="341"/>
      <c r="J38" s="315"/>
    </row>
    <row r="39" spans="1:10" ht="15" hidden="1" thickTop="1">
      <c r="A39" s="346" t="s">
        <v>8</v>
      </c>
      <c r="B39" s="348" t="s">
        <v>9</v>
      </c>
      <c r="C39" s="313">
        <f>I27+1</f>
        <v>45593</v>
      </c>
      <c r="D39" s="313">
        <f t="shared" ref="D39:I39" si="3">C39+1</f>
        <v>45594</v>
      </c>
      <c r="E39" s="313">
        <f t="shared" si="3"/>
        <v>45595</v>
      </c>
      <c r="F39" s="313">
        <f t="shared" si="3"/>
        <v>45596</v>
      </c>
      <c r="G39" s="313">
        <f t="shared" si="3"/>
        <v>45597</v>
      </c>
      <c r="H39" s="313">
        <f t="shared" si="3"/>
        <v>45598</v>
      </c>
      <c r="I39" s="314">
        <f t="shared" si="3"/>
        <v>45599</v>
      </c>
      <c r="J39" s="315"/>
    </row>
    <row r="40" spans="1:10" ht="15" hidden="1" thickTop="1">
      <c r="A40" s="347"/>
      <c r="B40" s="349"/>
      <c r="C40" s="234" t="s">
        <v>10</v>
      </c>
      <c r="D40" s="234" t="s">
        <v>11</v>
      </c>
      <c r="E40" s="234" t="s">
        <v>12</v>
      </c>
      <c r="F40" s="234" t="s">
        <v>13</v>
      </c>
      <c r="G40" s="234" t="s">
        <v>14</v>
      </c>
      <c r="H40" s="234" t="s">
        <v>15</v>
      </c>
      <c r="I40" s="235" t="s">
        <v>16</v>
      </c>
      <c r="J40" s="315"/>
    </row>
    <row r="41" spans="1:10" ht="15" hidden="1" thickTop="1">
      <c r="A41" s="350">
        <v>1</v>
      </c>
      <c r="B41" s="353" t="s">
        <v>197</v>
      </c>
      <c r="C41" s="236"/>
      <c r="D41" s="237"/>
      <c r="E41" s="236"/>
      <c r="F41" s="236"/>
      <c r="G41" s="236"/>
      <c r="H41" s="236"/>
      <c r="I41" s="265"/>
      <c r="J41" s="315"/>
    </row>
    <row r="42" spans="1:10" ht="15" hidden="1" thickTop="1">
      <c r="A42" s="351"/>
      <c r="B42" s="354"/>
      <c r="C42" s="238"/>
      <c r="D42" s="239"/>
      <c r="E42" s="238"/>
      <c r="F42" s="240"/>
      <c r="G42" s="238"/>
      <c r="H42" s="238"/>
      <c r="I42" s="266"/>
      <c r="J42" s="315"/>
    </row>
    <row r="43" spans="1:10" ht="15" hidden="1" thickTop="1">
      <c r="A43" s="352"/>
      <c r="B43" s="355"/>
      <c r="C43" s="318"/>
      <c r="D43" s="242"/>
      <c r="E43" s="241"/>
      <c r="F43" s="242"/>
      <c r="G43" s="241"/>
      <c r="H43" s="318"/>
      <c r="I43" s="333"/>
      <c r="J43" s="315"/>
    </row>
    <row r="44" spans="1:10" ht="15" hidden="1" thickTop="1">
      <c r="A44" s="350">
        <v>2</v>
      </c>
      <c r="B44" s="353" t="s">
        <v>198</v>
      </c>
      <c r="C44" s="236"/>
      <c r="D44" s="237"/>
      <c r="E44" s="236"/>
      <c r="F44" s="236"/>
      <c r="G44" s="236"/>
      <c r="H44" s="236"/>
      <c r="I44" s="265"/>
      <c r="J44" s="315"/>
    </row>
    <row r="45" spans="1:10" ht="15" hidden="1" thickTop="1">
      <c r="A45" s="351"/>
      <c r="B45" s="354"/>
      <c r="C45" s="238"/>
      <c r="D45" s="239"/>
      <c r="E45" s="238"/>
      <c r="F45" s="240"/>
      <c r="G45" s="238"/>
      <c r="H45" s="238"/>
      <c r="I45" s="266"/>
      <c r="J45" s="315"/>
    </row>
    <row r="46" spans="1:10" ht="15" hidden="1" thickTop="1">
      <c r="A46" s="352"/>
      <c r="B46" s="355"/>
      <c r="C46" s="241"/>
      <c r="D46" s="242"/>
      <c r="E46" s="241"/>
      <c r="F46" s="242"/>
      <c r="G46" s="241"/>
      <c r="H46" s="318"/>
      <c r="I46" s="333"/>
      <c r="J46" s="315"/>
    </row>
    <row r="47" spans="1:10" ht="15" hidden="1" thickTop="1">
      <c r="A47" s="350">
        <v>3</v>
      </c>
      <c r="B47" s="353" t="s">
        <v>19</v>
      </c>
      <c r="C47" s="334" t="s">
        <v>193</v>
      </c>
      <c r="D47" s="236"/>
      <c r="E47" s="334" t="s">
        <v>193</v>
      </c>
      <c r="F47" s="236"/>
      <c r="G47" s="334" t="s">
        <v>193</v>
      </c>
      <c r="H47" s="236"/>
      <c r="I47" s="265"/>
      <c r="J47" s="315"/>
    </row>
    <row r="48" spans="1:10" ht="15" hidden="1" thickTop="1">
      <c r="A48" s="351"/>
      <c r="B48" s="354"/>
      <c r="C48" s="336" t="s">
        <v>195</v>
      </c>
      <c r="D48" s="324"/>
      <c r="E48" s="336" t="s">
        <v>195</v>
      </c>
      <c r="F48" s="324"/>
      <c r="G48" s="336" t="s">
        <v>195</v>
      </c>
      <c r="H48" s="324"/>
      <c r="I48" s="332"/>
      <c r="J48" s="315"/>
    </row>
    <row r="49" spans="1:10" ht="15.6" hidden="1" thickTop="1" thickBot="1">
      <c r="A49" s="356"/>
      <c r="B49" s="357"/>
      <c r="C49" s="338" t="s">
        <v>194</v>
      </c>
      <c r="D49" s="329"/>
      <c r="E49" s="338" t="s">
        <v>194</v>
      </c>
      <c r="F49" s="329"/>
      <c r="G49" s="338" t="s">
        <v>194</v>
      </c>
      <c r="H49" s="329"/>
      <c r="I49" s="339"/>
      <c r="J49" s="315"/>
    </row>
    <row r="50" spans="1:10" ht="15" thickTop="1">
      <c r="A50" s="233"/>
      <c r="B50" s="233"/>
      <c r="C50" s="233"/>
      <c r="D50" s="233"/>
      <c r="E50" s="233"/>
      <c r="F50" s="233"/>
      <c r="G50" s="233"/>
      <c r="H50" s="233"/>
      <c r="I50" s="233"/>
      <c r="J50" s="315"/>
    </row>
    <row r="51" spans="1:10">
      <c r="A51" s="233"/>
      <c r="B51" s="233"/>
      <c r="C51" s="233"/>
      <c r="D51" s="233"/>
      <c r="E51" s="233"/>
      <c r="F51" s="233"/>
      <c r="G51" s="233"/>
      <c r="H51" s="233"/>
      <c r="I51" s="233"/>
      <c r="J51" s="315"/>
    </row>
  </sheetData>
  <mergeCells count="36">
    <mergeCell ref="A41:A43"/>
    <mergeCell ref="B41:B43"/>
    <mergeCell ref="A44:A46"/>
    <mergeCell ref="B44:B46"/>
    <mergeCell ref="A47:A49"/>
    <mergeCell ref="B47:B49"/>
    <mergeCell ref="A32:A34"/>
    <mergeCell ref="B32:B34"/>
    <mergeCell ref="A35:A37"/>
    <mergeCell ref="B35:B37"/>
    <mergeCell ref="A39:A40"/>
    <mergeCell ref="B39:B40"/>
    <mergeCell ref="A23:A25"/>
    <mergeCell ref="B23:B25"/>
    <mergeCell ref="A27:A28"/>
    <mergeCell ref="B27:B28"/>
    <mergeCell ref="A29:A31"/>
    <mergeCell ref="B29:B31"/>
    <mergeCell ref="A15:A16"/>
    <mergeCell ref="B15:B16"/>
    <mergeCell ref="A17:A19"/>
    <mergeCell ref="B17:B19"/>
    <mergeCell ref="A20:A22"/>
    <mergeCell ref="B20:B22"/>
    <mergeCell ref="A5:A7"/>
    <mergeCell ref="B5:B7"/>
    <mergeCell ref="A8:A10"/>
    <mergeCell ref="B8:B10"/>
    <mergeCell ref="A11:A13"/>
    <mergeCell ref="B11:B13"/>
    <mergeCell ref="A1:C1"/>
    <mergeCell ref="D1:I1"/>
    <mergeCell ref="A2:C2"/>
    <mergeCell ref="D2:I2"/>
    <mergeCell ref="A3:A4"/>
    <mergeCell ref="B3:B4"/>
  </mergeCells>
  <conditionalFormatting sqref="C17:I26">
    <cfRule type="cellIs" dxfId="22" priority="6" stopIfTrue="1" operator="equal">
      <formula>"Cảnh báo - lỗi!!"</formula>
    </cfRule>
  </conditionalFormatting>
  <conditionalFormatting sqref="C29:I34 C38:I38">
    <cfRule type="cellIs" dxfId="21" priority="5" stopIfTrue="1" operator="equal">
      <formula>"Cảnh báo - lỗi!!"</formula>
    </cfRule>
  </conditionalFormatting>
  <conditionalFormatting sqref="C41:I46">
    <cfRule type="cellIs" dxfId="20" priority="7" stopIfTrue="1" operator="equal">
      <formula>"Cảnh báo - lỗi!!"</formula>
    </cfRule>
  </conditionalFormatting>
  <conditionalFormatting sqref="C35:I37">
    <cfRule type="cellIs" dxfId="19" priority="4" stopIfTrue="1" operator="equal">
      <formula>"Cảnh báo - lỗi!!"</formula>
    </cfRule>
  </conditionalFormatting>
  <conditionalFormatting sqref="C47:I49">
    <cfRule type="cellIs" dxfId="18" priority="3" stopIfTrue="1" operator="equal">
      <formula>"Cảnh báo - lỗi!!"</formula>
    </cfRule>
  </conditionalFormatting>
  <conditionalFormatting sqref="C5:G13">
    <cfRule type="cellIs" dxfId="17" priority="2" stopIfTrue="1" operator="equal">
      <formula>"Cảnh báo - lỗi!!"</formula>
    </cfRule>
  </conditionalFormatting>
  <conditionalFormatting sqref="H5:I13">
    <cfRule type="cellIs" dxfId="16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10B48-0C22-4EB8-B0F2-CAA8E349B162}">
  <sheetPr>
    <tabColor rgb="FFFFFF00"/>
  </sheetPr>
  <dimension ref="A1:G22"/>
  <sheetViews>
    <sheetView zoomScale="55" zoomScaleNormal="55" workbookViewId="0">
      <selection activeCell="C20" sqref="C20:G22"/>
    </sheetView>
  </sheetViews>
  <sheetFormatPr defaultColWidth="9.109375" defaultRowHeight="13.8"/>
  <cols>
    <col min="1" max="1" width="23.6640625" style="309" customWidth="1"/>
    <col min="2" max="2" width="18.5546875" style="310" customWidth="1"/>
    <col min="3" max="7" width="30.109375" style="295" customWidth="1"/>
    <col min="8" max="16384" width="9.109375" style="295"/>
  </cols>
  <sheetData>
    <row r="1" spans="1:7" ht="27" customHeight="1">
      <c r="A1" s="361" t="s">
        <v>0</v>
      </c>
      <c r="B1" s="361"/>
      <c r="C1" s="362" t="s">
        <v>165</v>
      </c>
      <c r="D1" s="362"/>
      <c r="E1" s="362"/>
      <c r="F1" s="362"/>
      <c r="G1" s="362"/>
    </row>
    <row r="2" spans="1:7" s="296" customFormat="1" ht="24" customHeight="1">
      <c r="A2" s="363" t="s">
        <v>166</v>
      </c>
      <c r="B2" s="363"/>
      <c r="C2" s="364" t="s">
        <v>167</v>
      </c>
      <c r="D2" s="364"/>
      <c r="E2" s="364"/>
      <c r="F2" s="365" t="s">
        <v>168</v>
      </c>
      <c r="G2" s="365"/>
    </row>
    <row r="3" spans="1:7" ht="43.5" customHeight="1">
      <c r="A3" s="366" t="s">
        <v>169</v>
      </c>
      <c r="B3" s="368" t="s">
        <v>1</v>
      </c>
      <c r="C3" s="297" t="s">
        <v>170</v>
      </c>
      <c r="D3" s="297" t="s">
        <v>171</v>
      </c>
      <c r="E3" s="297" t="s">
        <v>172</v>
      </c>
      <c r="F3" s="297" t="s">
        <v>173</v>
      </c>
      <c r="G3" s="297" t="s">
        <v>174</v>
      </c>
    </row>
    <row r="4" spans="1:7" ht="25.5" customHeight="1">
      <c r="A4" s="367"/>
      <c r="B4" s="369"/>
      <c r="C4" s="298">
        <v>20</v>
      </c>
      <c r="D4" s="298">
        <v>7</v>
      </c>
      <c r="E4" s="298">
        <v>4</v>
      </c>
      <c r="F4" s="298">
        <v>8</v>
      </c>
      <c r="G4" s="298">
        <v>7</v>
      </c>
    </row>
    <row r="5" spans="1:7" ht="38.25" customHeight="1">
      <c r="A5" s="299"/>
      <c r="B5" s="359" t="s">
        <v>175</v>
      </c>
      <c r="C5" s="300"/>
      <c r="D5" s="300"/>
      <c r="E5" s="300"/>
      <c r="F5" s="300"/>
      <c r="G5" s="300"/>
    </row>
    <row r="6" spans="1:7" ht="33" customHeight="1">
      <c r="A6" s="301" t="s">
        <v>2</v>
      </c>
      <c r="B6" s="359"/>
      <c r="C6" s="302"/>
      <c r="D6" s="302"/>
      <c r="E6" s="302"/>
      <c r="F6" s="302"/>
    </row>
    <row r="7" spans="1:7" ht="33" customHeight="1">
      <c r="A7" s="303">
        <v>45572</v>
      </c>
      <c r="B7" s="360"/>
      <c r="C7" s="304"/>
      <c r="D7" s="304"/>
      <c r="E7" s="305"/>
      <c r="F7" s="304"/>
      <c r="G7" s="304"/>
    </row>
    <row r="8" spans="1:7" ht="29.25" customHeight="1">
      <c r="A8" s="299"/>
      <c r="B8" s="358" t="s">
        <v>175</v>
      </c>
      <c r="C8" s="300"/>
      <c r="D8" s="300"/>
      <c r="E8" s="300"/>
      <c r="F8" s="300"/>
      <c r="G8" s="300"/>
    </row>
    <row r="9" spans="1:7" ht="29.25" customHeight="1">
      <c r="A9" s="301" t="s">
        <v>3</v>
      </c>
      <c r="B9" s="359"/>
      <c r="C9" s="302"/>
      <c r="D9" s="302"/>
      <c r="E9" s="302"/>
      <c r="F9" s="302"/>
      <c r="G9" s="302"/>
    </row>
    <row r="10" spans="1:7" ht="29.25" customHeight="1">
      <c r="A10" s="303">
        <f>A7+1</f>
        <v>45573</v>
      </c>
      <c r="B10" s="360"/>
      <c r="C10" s="306"/>
      <c r="D10" s="306"/>
      <c r="E10" s="306"/>
      <c r="F10" s="306"/>
      <c r="G10" s="306"/>
    </row>
    <row r="11" spans="1:7" ht="37.5" customHeight="1">
      <c r="A11" s="299"/>
      <c r="B11" s="358" t="s">
        <v>175</v>
      </c>
      <c r="C11" s="300" t="s">
        <v>176</v>
      </c>
      <c r="D11" s="300"/>
      <c r="E11" s="300"/>
      <c r="F11" s="300" t="s">
        <v>176</v>
      </c>
      <c r="G11" s="300"/>
    </row>
    <row r="12" spans="1:7" ht="29.25" customHeight="1">
      <c r="A12" s="301" t="s">
        <v>184</v>
      </c>
      <c r="B12" s="359"/>
      <c r="C12" s="302" t="s">
        <v>178</v>
      </c>
      <c r="D12" s="302"/>
      <c r="E12" s="302"/>
      <c r="F12" s="302" t="s">
        <v>178</v>
      </c>
      <c r="G12" s="302"/>
    </row>
    <row r="13" spans="1:7" ht="29.25" customHeight="1">
      <c r="A13" s="303">
        <f>A10+1</f>
        <v>45574</v>
      </c>
      <c r="B13" s="360"/>
      <c r="C13" s="304" t="s">
        <v>179</v>
      </c>
      <c r="D13" s="304"/>
      <c r="E13" s="304"/>
      <c r="F13" s="304" t="s">
        <v>179</v>
      </c>
      <c r="G13" s="304"/>
    </row>
    <row r="14" spans="1:7" ht="41.25" customHeight="1">
      <c r="A14" s="307"/>
      <c r="B14" s="358" t="s">
        <v>175</v>
      </c>
      <c r="C14" s="300"/>
      <c r="D14" s="300"/>
      <c r="E14" s="300" t="s">
        <v>177</v>
      </c>
      <c r="F14" s="300"/>
      <c r="G14" s="300"/>
    </row>
    <row r="15" spans="1:7" ht="30.75" customHeight="1">
      <c r="A15" s="301" t="s">
        <v>185</v>
      </c>
      <c r="B15" s="359"/>
      <c r="C15" s="302"/>
      <c r="D15" s="302"/>
      <c r="E15" s="311" t="s">
        <v>199</v>
      </c>
      <c r="F15" s="302"/>
      <c r="G15" s="302"/>
    </row>
    <row r="16" spans="1:7" ht="30.75" customHeight="1">
      <c r="A16" s="303">
        <f>A13+1</f>
        <v>45575</v>
      </c>
      <c r="B16" s="360"/>
      <c r="C16" s="306"/>
      <c r="D16" s="306"/>
      <c r="E16" s="305" t="s">
        <v>180</v>
      </c>
      <c r="F16" s="306"/>
      <c r="G16" s="306"/>
    </row>
    <row r="17" spans="1:7" ht="42.75" customHeight="1">
      <c r="A17" s="307"/>
      <c r="B17" s="358" t="s">
        <v>175</v>
      </c>
      <c r="C17" s="300" t="s">
        <v>181</v>
      </c>
      <c r="D17" s="300" t="s">
        <v>181</v>
      </c>
      <c r="E17" s="300" t="s">
        <v>181</v>
      </c>
      <c r="F17" s="300" t="s">
        <v>181</v>
      </c>
      <c r="G17" s="300" t="s">
        <v>181</v>
      </c>
    </row>
    <row r="18" spans="1:7" ht="30.75" customHeight="1">
      <c r="A18" s="301" t="s">
        <v>4</v>
      </c>
      <c r="B18" s="359"/>
      <c r="C18" s="302" t="s">
        <v>182</v>
      </c>
      <c r="D18" s="302" t="s">
        <v>182</v>
      </c>
      <c r="E18" s="302" t="s">
        <v>182</v>
      </c>
      <c r="F18" s="302" t="s">
        <v>182</v>
      </c>
      <c r="G18" s="302" t="s">
        <v>182</v>
      </c>
    </row>
    <row r="19" spans="1:7" ht="30.75" customHeight="1">
      <c r="A19" s="303">
        <f>A16+1</f>
        <v>45576</v>
      </c>
      <c r="B19" s="360"/>
      <c r="C19" s="306" t="s">
        <v>183</v>
      </c>
      <c r="D19" s="306" t="s">
        <v>183</v>
      </c>
      <c r="E19" s="306" t="s">
        <v>183</v>
      </c>
      <c r="F19" s="306" t="s">
        <v>183</v>
      </c>
      <c r="G19" s="306" t="s">
        <v>183</v>
      </c>
    </row>
    <row r="20" spans="1:7" ht="43.5" customHeight="1">
      <c r="A20" s="307"/>
      <c r="B20" s="358" t="s">
        <v>175</v>
      </c>
      <c r="C20" s="300"/>
      <c r="D20" s="300"/>
      <c r="E20" s="300"/>
      <c r="F20" s="300"/>
      <c r="G20" s="300"/>
    </row>
    <row r="21" spans="1:7" ht="30.75" customHeight="1">
      <c r="A21" s="301" t="s">
        <v>5</v>
      </c>
      <c r="B21" s="359"/>
      <c r="C21" s="302"/>
      <c r="D21" s="302"/>
      <c r="E21" s="302"/>
      <c r="F21" s="302"/>
      <c r="G21" s="302"/>
    </row>
    <row r="22" spans="1:7" ht="30.75" customHeight="1">
      <c r="A22" s="303">
        <f>A19+1</f>
        <v>45577</v>
      </c>
      <c r="B22" s="360"/>
      <c r="C22" s="308"/>
      <c r="D22" s="306"/>
      <c r="E22" s="306"/>
      <c r="F22" s="308"/>
      <c r="G22" s="306"/>
    </row>
  </sheetData>
  <autoFilter ref="A1:G4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13">
    <mergeCell ref="B20:B22"/>
    <mergeCell ref="A1:B1"/>
    <mergeCell ref="C1:G1"/>
    <mergeCell ref="A2:B2"/>
    <mergeCell ref="C2:E2"/>
    <mergeCell ref="F2:G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BCDB-D15A-4A22-96CB-9ECC66458D52}">
  <sheetPr>
    <tabColor rgb="FFFF0000"/>
  </sheetPr>
  <dimension ref="A1:AA1000"/>
  <sheetViews>
    <sheetView zoomScale="55" zoomScaleNormal="55" workbookViewId="0">
      <selection activeCell="N15" sqref="N15"/>
    </sheetView>
  </sheetViews>
  <sheetFormatPr defaultColWidth="14.44140625" defaultRowHeight="14.4"/>
  <cols>
    <col min="1" max="1" width="12.6640625" style="165" customWidth="1"/>
    <col min="2" max="2" width="15.6640625" style="165" customWidth="1"/>
    <col min="3" max="6" width="28.6640625" style="165" customWidth="1"/>
    <col min="7" max="26" width="9.109375" style="165" customWidth="1"/>
    <col min="27" max="27" width="8" style="165" customWidth="1"/>
    <col min="28" max="16384" width="14.44140625" style="165"/>
  </cols>
  <sheetData>
    <row r="1" spans="1:27" ht="19.5" customHeight="1">
      <c r="A1" s="373" t="s">
        <v>0</v>
      </c>
      <c r="B1" s="374"/>
      <c r="C1" s="374"/>
      <c r="D1" s="375" t="s">
        <v>106</v>
      </c>
      <c r="E1" s="375"/>
      <c r="F1" s="374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7"/>
      <c r="U1" s="167"/>
      <c r="V1" s="167"/>
      <c r="W1" s="167"/>
      <c r="X1" s="167"/>
      <c r="Y1" s="167"/>
      <c r="Z1" s="167"/>
      <c r="AA1" s="167"/>
    </row>
    <row r="2" spans="1:27" ht="18" customHeight="1">
      <c r="A2" s="376" t="s">
        <v>107</v>
      </c>
      <c r="B2" s="374"/>
      <c r="C2" s="374"/>
      <c r="D2" s="377" t="s">
        <v>164</v>
      </c>
      <c r="E2" s="377"/>
      <c r="F2" s="377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7"/>
      <c r="U2" s="167"/>
      <c r="V2" s="167"/>
      <c r="W2" s="167"/>
      <c r="X2" s="167"/>
      <c r="Y2" s="167"/>
      <c r="Z2" s="167"/>
      <c r="AA2" s="167"/>
    </row>
    <row r="3" spans="1:27" ht="12" customHeight="1" thickBot="1">
      <c r="A3" s="169"/>
      <c r="B3" s="170"/>
      <c r="C3" s="170"/>
      <c r="D3" s="171"/>
      <c r="E3" s="171"/>
      <c r="F3" s="172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7"/>
      <c r="U3" s="167"/>
      <c r="V3" s="167"/>
      <c r="W3" s="167"/>
      <c r="X3" s="167"/>
      <c r="Y3" s="167"/>
      <c r="Z3" s="167"/>
      <c r="AA3" s="167"/>
    </row>
    <row r="4" spans="1:27" ht="28.5" customHeight="1" thickBot="1">
      <c r="A4" s="173" t="s">
        <v>108</v>
      </c>
      <c r="B4" s="174" t="s">
        <v>1</v>
      </c>
      <c r="C4" s="175" t="s">
        <v>109</v>
      </c>
      <c r="D4" s="175" t="s">
        <v>110</v>
      </c>
      <c r="E4" s="175" t="s">
        <v>111</v>
      </c>
      <c r="F4" s="174" t="s">
        <v>112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7"/>
      <c r="U4" s="167"/>
      <c r="V4" s="167"/>
      <c r="W4" s="167"/>
      <c r="X4" s="167"/>
      <c r="Y4" s="167"/>
      <c r="Z4" s="167"/>
      <c r="AA4" s="167"/>
    </row>
    <row r="5" spans="1:27" ht="16.5" customHeight="1">
      <c r="A5" s="176"/>
      <c r="B5" s="370" t="s">
        <v>113</v>
      </c>
      <c r="C5" s="177"/>
      <c r="D5" s="177"/>
      <c r="E5" s="177"/>
      <c r="F5" s="178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80"/>
      <c r="U5" s="180"/>
      <c r="V5" s="180"/>
      <c r="W5" s="180"/>
      <c r="X5" s="180"/>
      <c r="Y5" s="180"/>
      <c r="Z5" s="180"/>
      <c r="AA5" s="180"/>
    </row>
    <row r="6" spans="1:27" ht="16.5" customHeight="1">
      <c r="A6" s="181" t="s">
        <v>2</v>
      </c>
      <c r="B6" s="371"/>
      <c r="C6" s="182"/>
      <c r="D6" s="182"/>
      <c r="E6" s="182"/>
      <c r="F6" s="183"/>
      <c r="G6" s="179"/>
      <c r="H6" s="179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5"/>
      <c r="U6" s="185"/>
      <c r="V6" s="185"/>
      <c r="W6" s="185"/>
      <c r="X6" s="185"/>
      <c r="Y6" s="185"/>
      <c r="Z6" s="185"/>
      <c r="AA6" s="185"/>
    </row>
    <row r="7" spans="1:27" ht="16.5" customHeight="1" thickBot="1">
      <c r="A7" s="186">
        <v>45572</v>
      </c>
      <c r="B7" s="372"/>
      <c r="C7" s="187"/>
      <c r="D7" s="187"/>
      <c r="E7" s="187"/>
      <c r="F7" s="188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80"/>
      <c r="U7" s="180"/>
      <c r="V7" s="180"/>
      <c r="W7" s="180"/>
      <c r="X7" s="180"/>
      <c r="Y7" s="180"/>
      <c r="Z7" s="180"/>
      <c r="AA7" s="180"/>
    </row>
    <row r="8" spans="1:27" ht="16.5" customHeight="1">
      <c r="A8" s="176"/>
      <c r="B8" s="370" t="s">
        <v>113</v>
      </c>
      <c r="C8" s="177"/>
      <c r="D8" s="177"/>
      <c r="E8" s="177"/>
      <c r="F8" s="178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7"/>
      <c r="U8" s="167"/>
      <c r="V8" s="167"/>
      <c r="W8" s="167"/>
      <c r="X8" s="167"/>
      <c r="Y8" s="167"/>
      <c r="Z8" s="167"/>
      <c r="AA8" s="167"/>
    </row>
    <row r="9" spans="1:27" ht="16.5" customHeight="1">
      <c r="A9" s="189" t="s">
        <v>3</v>
      </c>
      <c r="B9" s="371"/>
      <c r="C9" s="182"/>
      <c r="D9" s="182"/>
      <c r="E9" s="182"/>
      <c r="F9" s="183"/>
      <c r="G9" s="190"/>
      <c r="H9" s="190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2"/>
      <c r="U9" s="192"/>
      <c r="V9" s="192"/>
      <c r="W9" s="192"/>
      <c r="X9" s="192"/>
      <c r="Y9" s="192"/>
      <c r="Z9" s="192"/>
      <c r="AA9" s="192"/>
    </row>
    <row r="10" spans="1:27" ht="16.5" customHeight="1" thickBot="1">
      <c r="A10" s="189">
        <f>A7+1</f>
        <v>45573</v>
      </c>
      <c r="B10" s="372"/>
      <c r="C10" s="187"/>
      <c r="D10" s="187"/>
      <c r="E10" s="187"/>
      <c r="F10" s="188"/>
      <c r="G10" s="166"/>
      <c r="H10" s="166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4"/>
      <c r="U10" s="194"/>
      <c r="V10" s="194"/>
      <c r="W10" s="194"/>
      <c r="X10" s="194"/>
      <c r="Y10" s="194"/>
      <c r="Z10" s="194"/>
      <c r="AA10" s="194"/>
    </row>
    <row r="11" spans="1:27" ht="16.5" customHeight="1">
      <c r="A11" s="176"/>
      <c r="B11" s="370" t="s">
        <v>113</v>
      </c>
      <c r="C11" s="177"/>
      <c r="D11" s="177"/>
      <c r="E11" s="177"/>
      <c r="F11" s="178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80"/>
      <c r="U11" s="180"/>
      <c r="V11" s="180"/>
      <c r="W11" s="180"/>
      <c r="X11" s="180"/>
      <c r="Y11" s="180"/>
      <c r="Z11" s="180"/>
      <c r="AA11" s="180"/>
    </row>
    <row r="12" spans="1:27" ht="16.5" customHeight="1">
      <c r="A12" s="189" t="s">
        <v>88</v>
      </c>
      <c r="B12" s="371"/>
      <c r="C12" s="182"/>
      <c r="D12" s="182"/>
      <c r="E12" s="182"/>
      <c r="F12" s="183"/>
      <c r="G12" s="179"/>
      <c r="H12" s="179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5"/>
      <c r="U12" s="185"/>
      <c r="V12" s="185"/>
      <c r="W12" s="185"/>
      <c r="X12" s="185"/>
      <c r="Y12" s="185"/>
      <c r="Z12" s="185"/>
      <c r="AA12" s="185"/>
    </row>
    <row r="13" spans="1:27" ht="16.5" customHeight="1" thickBot="1">
      <c r="A13" s="189">
        <f>A7+2</f>
        <v>45574</v>
      </c>
      <c r="B13" s="372"/>
      <c r="C13" s="187"/>
      <c r="D13" s="187"/>
      <c r="E13" s="187"/>
      <c r="F13" s="188"/>
      <c r="G13" s="179"/>
      <c r="H13" s="179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5"/>
      <c r="U13" s="185"/>
      <c r="V13" s="185"/>
      <c r="W13" s="185"/>
      <c r="X13" s="185"/>
      <c r="Y13" s="185"/>
      <c r="Z13" s="185"/>
      <c r="AA13" s="185"/>
    </row>
    <row r="14" spans="1:27" ht="16.5" customHeight="1">
      <c r="A14" s="176"/>
      <c r="B14" s="370" t="s">
        <v>113</v>
      </c>
      <c r="C14" s="177"/>
      <c r="D14" s="177"/>
      <c r="E14" s="177"/>
      <c r="F14" s="178"/>
      <c r="G14" s="179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6"/>
      <c r="S14" s="196"/>
      <c r="T14" s="196"/>
      <c r="U14" s="196"/>
      <c r="V14" s="196"/>
      <c r="W14" s="196"/>
      <c r="X14" s="196"/>
      <c r="Y14" s="196"/>
      <c r="Z14" s="196"/>
      <c r="AA14" s="196"/>
    </row>
    <row r="15" spans="1:27" ht="16.5" customHeight="1">
      <c r="A15" s="189" t="s">
        <v>89</v>
      </c>
      <c r="B15" s="371"/>
      <c r="C15" s="182"/>
      <c r="D15" s="182"/>
      <c r="E15" s="182"/>
      <c r="F15" s="183"/>
      <c r="G15" s="179"/>
      <c r="H15" s="195"/>
      <c r="I15" s="197"/>
      <c r="J15" s="197"/>
      <c r="K15" s="197"/>
      <c r="L15" s="197"/>
      <c r="M15" s="197"/>
      <c r="N15" s="197"/>
      <c r="O15" s="197"/>
      <c r="P15" s="197"/>
      <c r="Q15" s="197"/>
      <c r="R15" s="198"/>
      <c r="S15" s="198"/>
      <c r="T15" s="198"/>
      <c r="U15" s="198"/>
      <c r="V15" s="198"/>
      <c r="W15" s="198"/>
      <c r="X15" s="198"/>
      <c r="Y15" s="198"/>
      <c r="Z15" s="198"/>
      <c r="AA15" s="198"/>
    </row>
    <row r="16" spans="1:27" ht="16.5" customHeight="1" thickBot="1">
      <c r="A16" s="189">
        <f>A7+3</f>
        <v>45575</v>
      </c>
      <c r="B16" s="372"/>
      <c r="C16" s="187"/>
      <c r="D16" s="187"/>
      <c r="E16" s="187"/>
      <c r="F16" s="199"/>
      <c r="G16" s="179"/>
      <c r="H16" s="195"/>
      <c r="I16" s="197"/>
      <c r="J16" s="197"/>
      <c r="K16" s="197"/>
      <c r="L16" s="197"/>
      <c r="M16" s="197"/>
      <c r="N16" s="197"/>
      <c r="O16" s="197"/>
      <c r="P16" s="197"/>
      <c r="Q16" s="197"/>
      <c r="R16" s="198"/>
      <c r="S16" s="198"/>
      <c r="T16" s="198"/>
      <c r="U16" s="198"/>
      <c r="V16" s="198"/>
      <c r="W16" s="198"/>
      <c r="X16" s="198"/>
      <c r="Y16" s="198"/>
      <c r="Z16" s="198"/>
      <c r="AA16" s="198"/>
    </row>
    <row r="17" spans="1:27" ht="15" customHeight="1">
      <c r="A17" s="176"/>
      <c r="B17" s="370" t="s">
        <v>114</v>
      </c>
      <c r="C17" s="177"/>
      <c r="D17" s="177"/>
      <c r="E17" s="177"/>
      <c r="F17" s="178"/>
      <c r="G17" s="179"/>
      <c r="H17" s="200"/>
      <c r="I17" s="197"/>
      <c r="J17" s="197"/>
      <c r="K17" s="197"/>
      <c r="L17" s="197"/>
      <c r="M17" s="197"/>
      <c r="N17" s="197"/>
      <c r="O17" s="197"/>
      <c r="P17" s="197"/>
      <c r="Q17" s="197"/>
      <c r="R17" s="198"/>
      <c r="S17" s="198"/>
      <c r="T17" s="198"/>
      <c r="U17" s="198"/>
      <c r="V17" s="198"/>
      <c r="W17" s="198"/>
      <c r="X17" s="198"/>
      <c r="Y17" s="198"/>
      <c r="Z17" s="198"/>
      <c r="AA17" s="198"/>
    </row>
    <row r="18" spans="1:27" ht="16.5" customHeight="1">
      <c r="A18" s="189"/>
      <c r="B18" s="371"/>
      <c r="C18" s="182"/>
      <c r="D18" s="182"/>
      <c r="E18" s="182"/>
      <c r="F18" s="183"/>
      <c r="G18" s="179"/>
      <c r="H18" s="195"/>
      <c r="I18" s="197"/>
      <c r="J18" s="197"/>
      <c r="K18" s="197"/>
      <c r="L18" s="197"/>
      <c r="M18" s="197"/>
      <c r="N18" s="197"/>
      <c r="O18" s="197"/>
      <c r="P18" s="197"/>
      <c r="Q18" s="197"/>
      <c r="R18" s="198"/>
      <c r="S18" s="198"/>
      <c r="T18" s="198"/>
      <c r="U18" s="198"/>
      <c r="V18" s="198"/>
      <c r="W18" s="198"/>
      <c r="X18" s="198"/>
      <c r="Y18" s="198"/>
      <c r="Z18" s="198"/>
      <c r="AA18" s="198"/>
    </row>
    <row r="19" spans="1:27" ht="16.5" customHeight="1" thickBot="1">
      <c r="A19" s="189" t="s">
        <v>4</v>
      </c>
      <c r="B19" s="372"/>
      <c r="C19" s="187"/>
      <c r="D19" s="187"/>
      <c r="E19" s="187"/>
      <c r="F19" s="199"/>
      <c r="G19" s="179"/>
      <c r="H19" s="195"/>
      <c r="I19" s="197"/>
      <c r="J19" s="197"/>
      <c r="K19" s="197"/>
      <c r="L19" s="197"/>
      <c r="M19" s="197"/>
      <c r="N19" s="197"/>
      <c r="O19" s="197"/>
      <c r="P19" s="197"/>
      <c r="Q19" s="197"/>
      <c r="R19" s="198"/>
      <c r="S19" s="198"/>
      <c r="T19" s="198"/>
      <c r="U19" s="198"/>
      <c r="V19" s="198"/>
      <c r="W19" s="198"/>
      <c r="X19" s="198"/>
      <c r="Y19" s="198"/>
      <c r="Z19" s="198"/>
      <c r="AA19" s="198"/>
    </row>
    <row r="20" spans="1:27" ht="16.5" customHeight="1">
      <c r="A20" s="189">
        <f>A7+4</f>
        <v>45576</v>
      </c>
      <c r="B20" s="370" t="s">
        <v>113</v>
      </c>
      <c r="C20" s="177"/>
      <c r="D20" s="378" t="s">
        <v>115</v>
      </c>
      <c r="E20" s="379"/>
      <c r="F20" s="380"/>
      <c r="G20" s="19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80"/>
      <c r="S20" s="180"/>
      <c r="T20" s="180"/>
      <c r="U20" s="180"/>
      <c r="V20" s="180"/>
      <c r="W20" s="180"/>
      <c r="X20" s="180"/>
      <c r="Y20" s="180"/>
      <c r="Z20" s="180"/>
      <c r="AA20" s="180"/>
    </row>
    <row r="21" spans="1:27" ht="16.5" customHeight="1">
      <c r="A21" s="189"/>
      <c r="B21" s="371"/>
      <c r="C21" s="182"/>
      <c r="D21" s="381" t="s">
        <v>116</v>
      </c>
      <c r="E21" s="382"/>
      <c r="F21" s="383"/>
      <c r="G21" s="166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5"/>
      <c r="S21" s="185"/>
      <c r="T21" s="185"/>
      <c r="U21" s="185"/>
      <c r="V21" s="185"/>
      <c r="W21" s="185"/>
      <c r="X21" s="185"/>
      <c r="Y21" s="185"/>
      <c r="Z21" s="185"/>
      <c r="AA21" s="185"/>
    </row>
    <row r="22" spans="1:27" ht="16.5" customHeight="1" thickBot="1">
      <c r="A22" s="201"/>
      <c r="B22" s="372"/>
      <c r="C22" s="187"/>
      <c r="D22" s="384" t="s">
        <v>117</v>
      </c>
      <c r="E22" s="385"/>
      <c r="F22" s="386"/>
      <c r="G22" s="179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5"/>
      <c r="S22" s="185"/>
      <c r="T22" s="185"/>
      <c r="U22" s="185"/>
      <c r="V22" s="185"/>
      <c r="W22" s="185"/>
      <c r="X22" s="185"/>
      <c r="Y22" s="185"/>
      <c r="Z22" s="185"/>
      <c r="AA22" s="185"/>
    </row>
    <row r="23" spans="1:27" ht="16.5" customHeight="1">
      <c r="A23" s="202"/>
      <c r="B23" s="390" t="s">
        <v>118</v>
      </c>
      <c r="C23" s="177"/>
      <c r="D23" s="378" t="s">
        <v>119</v>
      </c>
      <c r="E23" s="379"/>
      <c r="F23" s="380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80"/>
      <c r="S23" s="180"/>
      <c r="T23" s="180"/>
      <c r="U23" s="180"/>
      <c r="V23" s="180"/>
      <c r="W23" s="180"/>
      <c r="X23" s="180"/>
      <c r="Y23" s="180"/>
      <c r="Z23" s="180"/>
      <c r="AA23" s="180"/>
    </row>
    <row r="24" spans="1:27" ht="16.5" customHeight="1">
      <c r="A24" s="203"/>
      <c r="B24" s="371"/>
      <c r="C24" s="182"/>
      <c r="D24" s="387" t="s">
        <v>120</v>
      </c>
      <c r="E24" s="388"/>
      <c r="F24" s="389"/>
      <c r="G24" s="179"/>
      <c r="H24" s="184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80"/>
      <c r="U24" s="180"/>
      <c r="V24" s="180"/>
      <c r="W24" s="180"/>
      <c r="X24" s="180"/>
      <c r="Y24" s="180"/>
      <c r="Z24" s="180"/>
      <c r="AA24" s="180"/>
    </row>
    <row r="25" spans="1:27" ht="16.5" customHeight="1" thickBot="1">
      <c r="A25" s="203"/>
      <c r="B25" s="371"/>
      <c r="C25" s="187"/>
      <c r="D25" s="384" t="s">
        <v>121</v>
      </c>
      <c r="E25" s="385"/>
      <c r="F25" s="386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80"/>
      <c r="U25" s="180"/>
      <c r="V25" s="180"/>
      <c r="W25" s="180"/>
      <c r="X25" s="180"/>
      <c r="Y25" s="180"/>
      <c r="Z25" s="180"/>
      <c r="AA25" s="180"/>
    </row>
    <row r="26" spans="1:27" ht="16.5" customHeight="1">
      <c r="A26" s="189" t="s">
        <v>5</v>
      </c>
      <c r="B26" s="370" t="s">
        <v>122</v>
      </c>
      <c r="C26" s="177"/>
      <c r="D26" s="378" t="s">
        <v>119</v>
      </c>
      <c r="E26" s="379"/>
      <c r="F26" s="380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80"/>
      <c r="U26" s="180"/>
      <c r="V26" s="180"/>
      <c r="W26" s="180"/>
      <c r="X26" s="180"/>
      <c r="Y26" s="180"/>
      <c r="Z26" s="180"/>
      <c r="AA26" s="180"/>
    </row>
    <row r="27" spans="1:27" ht="16.5" customHeight="1">
      <c r="A27" s="189">
        <f>A7+5</f>
        <v>45577</v>
      </c>
      <c r="B27" s="371"/>
      <c r="C27" s="182"/>
      <c r="D27" s="387" t="s">
        <v>120</v>
      </c>
      <c r="E27" s="388"/>
      <c r="F27" s="389"/>
      <c r="G27" s="166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5"/>
      <c r="U27" s="185"/>
      <c r="V27" s="185"/>
      <c r="W27" s="185"/>
      <c r="X27" s="185"/>
      <c r="Y27" s="185"/>
      <c r="Z27" s="185"/>
      <c r="AA27" s="185"/>
    </row>
    <row r="28" spans="1:27" ht="16.5" customHeight="1" thickBot="1">
      <c r="A28" s="181"/>
      <c r="B28" s="372"/>
      <c r="C28" s="187"/>
      <c r="D28" s="384" t="s">
        <v>121</v>
      </c>
      <c r="E28" s="385"/>
      <c r="F28" s="386"/>
      <c r="G28" s="190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80"/>
      <c r="U28" s="180"/>
      <c r="V28" s="180"/>
      <c r="W28" s="180"/>
      <c r="X28" s="180"/>
      <c r="Y28" s="180"/>
      <c r="Z28" s="180"/>
      <c r="AA28" s="180"/>
    </row>
    <row r="29" spans="1:27" ht="16.5" customHeight="1">
      <c r="A29" s="189"/>
      <c r="B29" s="370" t="s">
        <v>113</v>
      </c>
      <c r="C29" s="177"/>
      <c r="D29" s="177"/>
      <c r="E29" s="177"/>
      <c r="F29" s="178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80"/>
      <c r="V29" s="180"/>
      <c r="W29" s="180"/>
      <c r="X29" s="180"/>
      <c r="Y29" s="180"/>
      <c r="Z29" s="180"/>
      <c r="AA29" s="180"/>
    </row>
    <row r="30" spans="1:27" ht="16.5" customHeight="1">
      <c r="A30" s="189"/>
      <c r="B30" s="371"/>
      <c r="C30" s="182"/>
      <c r="D30" s="182"/>
      <c r="E30" s="182"/>
      <c r="F30" s="183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180"/>
      <c r="V30" s="180"/>
      <c r="W30" s="180"/>
      <c r="X30" s="180"/>
      <c r="Y30" s="180"/>
      <c r="Z30" s="180"/>
      <c r="AA30" s="180"/>
    </row>
    <row r="31" spans="1:27" ht="16.5" customHeight="1" thickBot="1">
      <c r="A31" s="205"/>
      <c r="B31" s="372"/>
      <c r="C31" s="187"/>
      <c r="D31" s="187"/>
      <c r="E31" s="187"/>
      <c r="F31" s="188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7"/>
      <c r="V31" s="207"/>
      <c r="W31" s="207"/>
      <c r="X31" s="207"/>
      <c r="Y31" s="207"/>
      <c r="Z31" s="207"/>
      <c r="AA31" s="207"/>
    </row>
    <row r="32" spans="1:27" ht="16.5" customHeight="1">
      <c r="A32" s="208"/>
      <c r="B32" s="390" t="s">
        <v>123</v>
      </c>
      <c r="C32" s="177"/>
      <c r="D32" s="177"/>
      <c r="E32" s="177"/>
      <c r="F32" s="178"/>
      <c r="G32" s="209"/>
      <c r="H32" s="209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1"/>
      <c r="U32" s="211"/>
      <c r="V32" s="211"/>
      <c r="W32" s="211"/>
      <c r="X32" s="211"/>
      <c r="Y32" s="211"/>
      <c r="Z32" s="211"/>
      <c r="AA32" s="211"/>
    </row>
    <row r="33" spans="1:27" ht="16.5" customHeight="1">
      <c r="A33" s="181"/>
      <c r="B33" s="371"/>
      <c r="C33" s="182"/>
      <c r="D33" s="182"/>
      <c r="E33" s="182"/>
      <c r="F33" s="183"/>
      <c r="G33" s="209"/>
      <c r="H33" s="209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1"/>
      <c r="U33" s="211"/>
      <c r="V33" s="211"/>
      <c r="W33" s="211"/>
      <c r="X33" s="211"/>
      <c r="Y33" s="211"/>
      <c r="Z33" s="211"/>
      <c r="AA33" s="211"/>
    </row>
    <row r="34" spans="1:27" ht="16.5" customHeight="1" thickBot="1">
      <c r="A34" s="181"/>
      <c r="B34" s="371"/>
      <c r="C34" s="187"/>
      <c r="D34" s="187"/>
      <c r="E34" s="187"/>
      <c r="F34" s="188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3"/>
      <c r="U34" s="213"/>
      <c r="V34" s="213"/>
      <c r="W34" s="213"/>
      <c r="X34" s="213"/>
      <c r="Y34" s="213"/>
      <c r="Z34" s="213"/>
      <c r="AA34" s="213"/>
    </row>
    <row r="35" spans="1:27" ht="16.5" customHeight="1">
      <c r="A35" s="189" t="s">
        <v>124</v>
      </c>
      <c r="B35" s="370" t="s">
        <v>125</v>
      </c>
      <c r="C35" s="177"/>
      <c r="D35" s="177"/>
      <c r="E35" s="177"/>
      <c r="F35" s="178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3"/>
      <c r="U35" s="213"/>
      <c r="V35" s="213"/>
      <c r="W35" s="213"/>
      <c r="X35" s="213"/>
      <c r="Y35" s="213"/>
      <c r="Z35" s="213"/>
      <c r="AA35" s="213"/>
    </row>
    <row r="36" spans="1:27" ht="16.5" customHeight="1">
      <c r="A36" s="189">
        <f>A7+6</f>
        <v>45578</v>
      </c>
      <c r="B36" s="371"/>
      <c r="C36" s="182"/>
      <c r="D36" s="182"/>
      <c r="E36" s="182"/>
      <c r="F36" s="183"/>
      <c r="G36" s="212"/>
      <c r="H36" s="212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5"/>
      <c r="U36" s="215"/>
      <c r="V36" s="215"/>
      <c r="W36" s="215"/>
      <c r="X36" s="215"/>
      <c r="Y36" s="215"/>
      <c r="Z36" s="215"/>
      <c r="AA36" s="215"/>
    </row>
    <row r="37" spans="1:27" ht="16.5" customHeight="1" thickBot="1">
      <c r="A37" s="203"/>
      <c r="B37" s="372"/>
      <c r="C37" s="187"/>
      <c r="D37" s="187"/>
      <c r="E37" s="187"/>
      <c r="F37" s="188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3"/>
      <c r="U37" s="213"/>
      <c r="V37" s="213"/>
      <c r="W37" s="213"/>
      <c r="X37" s="213"/>
      <c r="Y37" s="213"/>
      <c r="Z37" s="213"/>
      <c r="AA37" s="213"/>
    </row>
    <row r="38" spans="1:27" ht="16.5" customHeight="1">
      <c r="A38" s="216"/>
      <c r="B38" s="370" t="s">
        <v>113</v>
      </c>
      <c r="C38" s="177"/>
      <c r="D38" s="177"/>
      <c r="E38" s="177"/>
      <c r="F38" s="178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3"/>
      <c r="U38" s="213"/>
      <c r="V38" s="213"/>
      <c r="W38" s="213"/>
      <c r="X38" s="213"/>
      <c r="Y38" s="213"/>
      <c r="Z38" s="213"/>
      <c r="AA38" s="213"/>
    </row>
    <row r="39" spans="1:27" ht="16.5" customHeight="1">
      <c r="A39" s="203"/>
      <c r="B39" s="371"/>
      <c r="C39" s="182"/>
      <c r="D39" s="182"/>
      <c r="E39" s="182"/>
      <c r="F39" s="183"/>
      <c r="G39" s="212"/>
      <c r="H39" s="212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5"/>
      <c r="U39" s="215"/>
      <c r="V39" s="215"/>
      <c r="W39" s="215"/>
      <c r="X39" s="215"/>
      <c r="Y39" s="215"/>
      <c r="Z39" s="215"/>
      <c r="AA39" s="215"/>
    </row>
    <row r="40" spans="1:27" ht="16.5" customHeight="1" thickBot="1">
      <c r="A40" s="217"/>
      <c r="B40" s="372"/>
      <c r="C40" s="187"/>
      <c r="D40" s="187"/>
      <c r="E40" s="187"/>
      <c r="F40" s="188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3"/>
      <c r="U40" s="213"/>
      <c r="V40" s="213"/>
      <c r="W40" s="213"/>
      <c r="X40" s="213"/>
      <c r="Y40" s="213"/>
      <c r="Z40" s="213"/>
      <c r="AA40" s="213"/>
    </row>
    <row r="41" spans="1:27" ht="15.75" customHeight="1">
      <c r="A41" s="218"/>
      <c r="B41" s="219"/>
      <c r="C41" s="220"/>
      <c r="D41" s="221"/>
      <c r="E41" s="221"/>
      <c r="F41" s="222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7"/>
      <c r="U41" s="167"/>
      <c r="V41" s="167"/>
      <c r="W41" s="167"/>
      <c r="X41" s="167"/>
      <c r="Y41" s="167"/>
      <c r="Z41" s="167"/>
      <c r="AA41" s="167"/>
    </row>
    <row r="42" spans="1:27" ht="13.5" customHeight="1">
      <c r="A42" s="223"/>
      <c r="B42" s="164"/>
      <c r="C42" s="164"/>
      <c r="D42" s="222"/>
      <c r="E42" s="222"/>
      <c r="F42" s="224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</row>
    <row r="43" spans="1:27" ht="15.75" customHeight="1">
      <c r="A43" s="223"/>
      <c r="B43" s="164"/>
      <c r="C43" s="164"/>
      <c r="D43" s="225"/>
      <c r="E43" s="225"/>
      <c r="F43" s="222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7"/>
      <c r="U43" s="167"/>
      <c r="V43" s="167"/>
      <c r="W43" s="167"/>
      <c r="X43" s="167"/>
      <c r="Y43" s="167"/>
      <c r="Z43" s="167"/>
      <c r="AA43" s="166"/>
    </row>
    <row r="44" spans="1:27" ht="15.75" customHeight="1">
      <c r="A44" s="223"/>
      <c r="B44" s="164"/>
      <c r="C44" s="164"/>
      <c r="D44" s="225"/>
      <c r="E44" s="225"/>
      <c r="F44" s="222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7"/>
      <c r="U44" s="167"/>
      <c r="V44" s="167"/>
      <c r="W44" s="167"/>
      <c r="X44" s="167"/>
      <c r="Y44" s="167"/>
      <c r="Z44" s="167"/>
      <c r="AA44" s="166"/>
    </row>
    <row r="45" spans="1:27" ht="15.75" customHeight="1">
      <c r="A45" s="223"/>
      <c r="B45" s="164"/>
      <c r="C45" s="164"/>
      <c r="D45" s="225"/>
      <c r="E45" s="225"/>
      <c r="F45" s="222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7"/>
      <c r="U45" s="167"/>
      <c r="V45" s="167"/>
      <c r="W45" s="167"/>
      <c r="X45" s="167"/>
      <c r="Y45" s="167"/>
      <c r="Z45" s="167"/>
      <c r="AA45" s="166"/>
    </row>
    <row r="46" spans="1:27" ht="15.75" customHeight="1">
      <c r="A46" s="168"/>
      <c r="B46" s="164"/>
      <c r="C46" s="164"/>
      <c r="D46" s="225"/>
      <c r="E46" s="225"/>
      <c r="F46" s="222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7"/>
      <c r="U46" s="167"/>
      <c r="V46" s="167"/>
      <c r="W46" s="167"/>
      <c r="X46" s="167"/>
      <c r="Y46" s="167"/>
      <c r="Z46" s="167"/>
      <c r="AA46" s="166"/>
    </row>
    <row r="47" spans="1:27" ht="12" customHeight="1">
      <c r="A47" s="223"/>
      <c r="B47" s="226"/>
      <c r="C47" s="226"/>
      <c r="D47" s="227"/>
      <c r="E47" s="227"/>
      <c r="F47" s="222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7"/>
      <c r="U47" s="167"/>
      <c r="V47" s="167"/>
      <c r="W47" s="167"/>
      <c r="X47" s="167"/>
      <c r="Y47" s="167"/>
      <c r="Z47" s="167"/>
      <c r="AA47" s="166"/>
    </row>
    <row r="48" spans="1:27" ht="15.75" customHeight="1">
      <c r="A48" s="223"/>
      <c r="B48" s="170"/>
      <c r="C48" s="170"/>
      <c r="D48" s="227"/>
      <c r="E48" s="227"/>
      <c r="F48" s="222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7"/>
      <c r="U48" s="167"/>
      <c r="V48" s="167"/>
      <c r="W48" s="167"/>
      <c r="X48" s="167"/>
      <c r="Y48" s="167"/>
      <c r="Z48" s="167"/>
      <c r="AA48" s="167"/>
    </row>
    <row r="49" spans="1:27" ht="15.75" customHeight="1">
      <c r="A49" s="223"/>
      <c r="B49" s="170"/>
      <c r="C49" s="170"/>
      <c r="D49" s="227"/>
      <c r="E49" s="227"/>
      <c r="F49" s="222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7"/>
      <c r="U49" s="167"/>
      <c r="V49" s="167"/>
      <c r="W49" s="167"/>
      <c r="X49" s="167"/>
      <c r="Y49" s="167"/>
      <c r="Z49" s="167"/>
      <c r="AA49" s="167"/>
    </row>
    <row r="50" spans="1:27" ht="15.75" customHeight="1">
      <c r="A50" s="223"/>
      <c r="B50" s="170"/>
      <c r="C50" s="170"/>
      <c r="D50" s="227"/>
      <c r="E50" s="227"/>
      <c r="F50" s="222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7"/>
      <c r="U50" s="167"/>
      <c r="V50" s="167"/>
      <c r="W50" s="167"/>
      <c r="X50" s="167"/>
      <c r="Y50" s="167"/>
      <c r="Z50" s="167"/>
      <c r="AA50" s="167"/>
    </row>
    <row r="51" spans="1:27" ht="15.75" customHeight="1">
      <c r="A51" s="223"/>
      <c r="B51" s="170"/>
      <c r="C51" s="170"/>
      <c r="D51" s="227"/>
      <c r="E51" s="227"/>
      <c r="F51" s="222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7"/>
      <c r="U51" s="167"/>
      <c r="V51" s="167"/>
      <c r="W51" s="167"/>
      <c r="X51" s="167"/>
      <c r="Y51" s="167"/>
      <c r="Z51" s="167"/>
      <c r="AA51" s="167"/>
    </row>
    <row r="52" spans="1:27" ht="15.75" customHeight="1">
      <c r="A52" s="223"/>
      <c r="B52" s="170"/>
      <c r="C52" s="170"/>
      <c r="D52" s="227"/>
      <c r="E52" s="227"/>
      <c r="F52" s="222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7"/>
      <c r="U52" s="167"/>
      <c r="V52" s="167"/>
      <c r="W52" s="167"/>
      <c r="X52" s="167"/>
      <c r="Y52" s="167"/>
      <c r="Z52" s="167"/>
      <c r="AA52" s="167"/>
    </row>
    <row r="53" spans="1:27" ht="15.75" customHeight="1">
      <c r="A53" s="223"/>
      <c r="B53" s="170"/>
      <c r="C53" s="170"/>
      <c r="D53" s="227"/>
      <c r="E53" s="227"/>
      <c r="F53" s="222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7"/>
      <c r="U53" s="167"/>
      <c r="V53" s="167"/>
      <c r="W53" s="167"/>
      <c r="X53" s="167"/>
      <c r="Y53" s="167"/>
      <c r="Z53" s="167"/>
      <c r="AA53" s="167"/>
    </row>
    <row r="54" spans="1:27" ht="15.75" customHeight="1">
      <c r="A54" s="223"/>
      <c r="B54" s="170"/>
      <c r="C54" s="170"/>
      <c r="D54" s="227"/>
      <c r="E54" s="227"/>
      <c r="F54" s="222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7"/>
      <c r="U54" s="167"/>
      <c r="V54" s="167"/>
      <c r="W54" s="167"/>
      <c r="X54" s="167"/>
      <c r="Y54" s="167"/>
      <c r="Z54" s="167"/>
      <c r="AA54" s="167"/>
    </row>
    <row r="55" spans="1:27" ht="15.75" customHeight="1">
      <c r="A55" s="223"/>
      <c r="B55" s="170"/>
      <c r="C55" s="170"/>
      <c r="D55" s="227"/>
      <c r="E55" s="227"/>
      <c r="F55" s="222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7"/>
      <c r="U55" s="167"/>
      <c r="V55" s="167"/>
      <c r="W55" s="167"/>
      <c r="X55" s="167"/>
      <c r="Y55" s="167"/>
      <c r="Z55" s="167"/>
      <c r="AA55" s="167"/>
    </row>
    <row r="56" spans="1:27" ht="15.75" customHeight="1">
      <c r="A56" s="223"/>
      <c r="B56" s="170"/>
      <c r="C56" s="170"/>
      <c r="D56" s="227"/>
      <c r="E56" s="227"/>
      <c r="F56" s="222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7"/>
      <c r="U56" s="167"/>
      <c r="V56" s="167"/>
      <c r="W56" s="167"/>
      <c r="X56" s="167"/>
      <c r="Y56" s="167"/>
      <c r="Z56" s="167"/>
      <c r="AA56" s="167"/>
    </row>
    <row r="57" spans="1:27" ht="15.75" customHeight="1">
      <c r="A57" s="223"/>
      <c r="B57" s="170"/>
      <c r="C57" s="170"/>
      <c r="D57" s="227"/>
      <c r="E57" s="227"/>
      <c r="F57" s="222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7"/>
      <c r="U57" s="167"/>
      <c r="V57" s="167"/>
      <c r="W57" s="167"/>
      <c r="X57" s="167"/>
      <c r="Y57" s="167"/>
      <c r="Z57" s="167"/>
      <c r="AA57" s="167"/>
    </row>
    <row r="58" spans="1:27" ht="15.75" customHeight="1">
      <c r="A58" s="223"/>
      <c r="B58" s="170"/>
      <c r="C58" s="170"/>
      <c r="D58" s="227"/>
      <c r="E58" s="227"/>
      <c r="F58" s="222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7"/>
      <c r="U58" s="167"/>
      <c r="V58" s="167"/>
      <c r="W58" s="167"/>
      <c r="X58" s="167"/>
      <c r="Y58" s="167"/>
      <c r="Z58" s="167"/>
      <c r="AA58" s="167"/>
    </row>
    <row r="59" spans="1:27" ht="15.75" customHeight="1">
      <c r="A59" s="223"/>
      <c r="B59" s="170"/>
      <c r="C59" s="170"/>
      <c r="D59" s="227"/>
      <c r="E59" s="227"/>
      <c r="F59" s="222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7"/>
      <c r="U59" s="167"/>
      <c r="V59" s="167"/>
      <c r="W59" s="167"/>
      <c r="X59" s="167"/>
      <c r="Y59" s="167"/>
      <c r="Z59" s="167"/>
      <c r="AA59" s="167"/>
    </row>
    <row r="60" spans="1:27" ht="15.75" customHeight="1">
      <c r="A60" s="223"/>
      <c r="B60" s="170"/>
      <c r="C60" s="170"/>
      <c r="D60" s="227"/>
      <c r="E60" s="227"/>
      <c r="F60" s="222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7"/>
      <c r="U60" s="167"/>
      <c r="V60" s="167"/>
      <c r="W60" s="167"/>
      <c r="X60" s="167"/>
      <c r="Y60" s="167"/>
      <c r="Z60" s="167"/>
      <c r="AA60" s="167"/>
    </row>
    <row r="61" spans="1:27" ht="15.75" customHeight="1">
      <c r="A61" s="223"/>
      <c r="B61" s="170"/>
      <c r="C61" s="170"/>
      <c r="D61" s="227"/>
      <c r="E61" s="227"/>
      <c r="F61" s="222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7"/>
      <c r="U61" s="167"/>
      <c r="V61" s="167"/>
      <c r="W61" s="167"/>
      <c r="X61" s="167"/>
      <c r="Y61" s="167"/>
      <c r="Z61" s="167"/>
      <c r="AA61" s="167"/>
    </row>
    <row r="62" spans="1:27" ht="15.75" customHeight="1">
      <c r="A62" s="223"/>
      <c r="B62" s="170"/>
      <c r="C62" s="170"/>
      <c r="D62" s="227"/>
      <c r="E62" s="227"/>
      <c r="F62" s="222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7"/>
      <c r="U62" s="167"/>
      <c r="V62" s="167"/>
      <c r="W62" s="167"/>
      <c r="X62" s="167"/>
      <c r="Y62" s="167"/>
      <c r="Z62" s="167"/>
      <c r="AA62" s="167"/>
    </row>
    <row r="63" spans="1:27" ht="15.75" customHeight="1">
      <c r="A63" s="223"/>
      <c r="B63" s="170"/>
      <c r="C63" s="170"/>
      <c r="D63" s="227"/>
      <c r="E63" s="227"/>
      <c r="F63" s="222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7"/>
      <c r="U63" s="167"/>
      <c r="V63" s="167"/>
      <c r="W63" s="167"/>
      <c r="X63" s="167"/>
      <c r="Y63" s="167"/>
      <c r="Z63" s="167"/>
      <c r="AA63" s="167"/>
    </row>
    <row r="64" spans="1:27" ht="15.75" customHeight="1">
      <c r="A64" s="223"/>
      <c r="B64" s="170"/>
      <c r="C64" s="170"/>
      <c r="D64" s="227"/>
      <c r="E64" s="227"/>
      <c r="F64" s="222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7"/>
      <c r="U64" s="167"/>
      <c r="V64" s="167"/>
      <c r="W64" s="167"/>
      <c r="X64" s="167"/>
      <c r="Y64" s="167"/>
      <c r="Z64" s="167"/>
      <c r="AA64" s="167"/>
    </row>
    <row r="65" spans="1:27" ht="15.75" customHeight="1">
      <c r="A65" s="223"/>
      <c r="B65" s="170"/>
      <c r="C65" s="170"/>
      <c r="D65" s="227"/>
      <c r="E65" s="227"/>
      <c r="F65" s="222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7"/>
      <c r="U65" s="167"/>
      <c r="V65" s="167"/>
      <c r="W65" s="167"/>
      <c r="X65" s="167"/>
      <c r="Y65" s="167"/>
      <c r="Z65" s="167"/>
      <c r="AA65" s="167"/>
    </row>
    <row r="66" spans="1:27" ht="15.75" customHeight="1">
      <c r="A66" s="223"/>
      <c r="B66" s="170"/>
      <c r="C66" s="170"/>
      <c r="D66" s="227"/>
      <c r="E66" s="227"/>
      <c r="F66" s="222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7"/>
      <c r="U66" s="167"/>
      <c r="V66" s="167"/>
      <c r="W66" s="167"/>
      <c r="X66" s="167"/>
      <c r="Y66" s="167"/>
      <c r="Z66" s="167"/>
      <c r="AA66" s="167"/>
    </row>
    <row r="67" spans="1:27" ht="15.75" customHeight="1">
      <c r="A67" s="223"/>
      <c r="B67" s="170"/>
      <c r="C67" s="170"/>
      <c r="D67" s="227"/>
      <c r="E67" s="227"/>
      <c r="F67" s="222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7"/>
      <c r="U67" s="167"/>
      <c r="V67" s="167"/>
      <c r="W67" s="167"/>
      <c r="X67" s="167"/>
      <c r="Y67" s="167"/>
      <c r="Z67" s="167"/>
      <c r="AA67" s="167"/>
    </row>
    <row r="68" spans="1:27" ht="15.75" customHeight="1">
      <c r="A68" s="223"/>
      <c r="B68" s="170"/>
      <c r="C68" s="170"/>
      <c r="D68" s="227"/>
      <c r="E68" s="227"/>
      <c r="F68" s="222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7"/>
      <c r="U68" s="167"/>
      <c r="V68" s="167"/>
      <c r="W68" s="167"/>
      <c r="X68" s="167"/>
      <c r="Y68" s="167"/>
      <c r="Z68" s="167"/>
      <c r="AA68" s="167"/>
    </row>
    <row r="69" spans="1:27" ht="15.75" customHeight="1">
      <c r="A69" s="223"/>
      <c r="B69" s="170"/>
      <c r="C69" s="170"/>
      <c r="D69" s="227"/>
      <c r="E69" s="227"/>
      <c r="F69" s="222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7"/>
      <c r="U69" s="167"/>
      <c r="V69" s="167"/>
      <c r="W69" s="167"/>
      <c r="X69" s="167"/>
      <c r="Y69" s="167"/>
      <c r="Z69" s="167"/>
      <c r="AA69" s="167"/>
    </row>
    <row r="70" spans="1:27" ht="15.75" customHeight="1">
      <c r="A70" s="223"/>
      <c r="B70" s="170"/>
      <c r="C70" s="170"/>
      <c r="D70" s="227"/>
      <c r="E70" s="227"/>
      <c r="F70" s="222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7"/>
      <c r="U70" s="167"/>
      <c r="V70" s="167"/>
      <c r="W70" s="167"/>
      <c r="X70" s="167"/>
      <c r="Y70" s="167"/>
      <c r="Z70" s="167"/>
      <c r="AA70" s="167"/>
    </row>
    <row r="71" spans="1:27" ht="15.75" customHeight="1">
      <c r="A71" s="223"/>
      <c r="B71" s="170"/>
      <c r="C71" s="170"/>
      <c r="D71" s="227"/>
      <c r="E71" s="227"/>
      <c r="F71" s="222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7"/>
      <c r="U71" s="167"/>
      <c r="V71" s="167"/>
      <c r="W71" s="167"/>
      <c r="X71" s="167"/>
      <c r="Y71" s="167"/>
      <c r="Z71" s="167"/>
      <c r="AA71" s="167"/>
    </row>
    <row r="72" spans="1:27" ht="15.75" customHeight="1">
      <c r="A72" s="223"/>
      <c r="B72" s="170"/>
      <c r="C72" s="170"/>
      <c r="D72" s="227"/>
      <c r="E72" s="227"/>
      <c r="F72" s="222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7"/>
      <c r="U72" s="167"/>
      <c r="V72" s="167"/>
      <c r="W72" s="167"/>
      <c r="X72" s="167"/>
      <c r="Y72" s="167"/>
      <c r="Z72" s="167"/>
      <c r="AA72" s="167"/>
    </row>
    <row r="73" spans="1:27" ht="15.75" customHeight="1">
      <c r="A73" s="223"/>
      <c r="B73" s="170"/>
      <c r="C73" s="170"/>
      <c r="D73" s="227"/>
      <c r="E73" s="227"/>
      <c r="F73" s="222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7"/>
      <c r="U73" s="167"/>
      <c r="V73" s="167"/>
      <c r="W73" s="167"/>
      <c r="X73" s="167"/>
      <c r="Y73" s="167"/>
      <c r="Z73" s="167"/>
      <c r="AA73" s="167"/>
    </row>
    <row r="74" spans="1:27" ht="15.75" customHeight="1">
      <c r="A74" s="223"/>
      <c r="B74" s="170"/>
      <c r="C74" s="170"/>
      <c r="D74" s="227"/>
      <c r="E74" s="227"/>
      <c r="F74" s="222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7"/>
      <c r="U74" s="167"/>
      <c r="V74" s="167"/>
      <c r="W74" s="167"/>
      <c r="X74" s="167"/>
      <c r="Y74" s="167"/>
      <c r="Z74" s="167"/>
      <c r="AA74" s="167"/>
    </row>
    <row r="75" spans="1:27" ht="15.75" customHeight="1">
      <c r="A75" s="223"/>
      <c r="B75" s="170"/>
      <c r="C75" s="170"/>
      <c r="D75" s="227"/>
      <c r="E75" s="227"/>
      <c r="F75" s="222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7"/>
      <c r="U75" s="167"/>
      <c r="V75" s="167"/>
      <c r="W75" s="167"/>
      <c r="X75" s="167"/>
      <c r="Y75" s="167"/>
      <c r="Z75" s="167"/>
      <c r="AA75" s="167"/>
    </row>
    <row r="76" spans="1:27" ht="15.75" customHeight="1">
      <c r="A76" s="223"/>
      <c r="B76" s="170"/>
      <c r="C76" s="170"/>
      <c r="D76" s="227"/>
      <c r="E76" s="227"/>
      <c r="F76" s="222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7"/>
      <c r="U76" s="167"/>
      <c r="V76" s="167"/>
      <c r="W76" s="167"/>
      <c r="X76" s="167"/>
      <c r="Y76" s="167"/>
      <c r="Z76" s="167"/>
      <c r="AA76" s="167"/>
    </row>
    <row r="77" spans="1:27" ht="15.75" customHeight="1">
      <c r="A77" s="223"/>
      <c r="B77" s="170"/>
      <c r="C77" s="170"/>
      <c r="D77" s="227"/>
      <c r="E77" s="227"/>
      <c r="F77" s="222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7"/>
      <c r="U77" s="167"/>
      <c r="V77" s="167"/>
      <c r="W77" s="167"/>
      <c r="X77" s="167"/>
      <c r="Y77" s="167"/>
      <c r="Z77" s="167"/>
      <c r="AA77" s="167"/>
    </row>
    <row r="78" spans="1:27" ht="15.75" customHeight="1">
      <c r="A78" s="223"/>
      <c r="B78" s="170"/>
      <c r="C78" s="170"/>
      <c r="D78" s="227"/>
      <c r="E78" s="227"/>
      <c r="F78" s="222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7"/>
      <c r="U78" s="167"/>
      <c r="V78" s="167"/>
      <c r="W78" s="167"/>
      <c r="X78" s="167"/>
      <c r="Y78" s="167"/>
      <c r="Z78" s="167"/>
      <c r="AA78" s="167"/>
    </row>
    <row r="79" spans="1:27" ht="15.75" customHeight="1">
      <c r="A79" s="223"/>
      <c r="B79" s="170"/>
      <c r="C79" s="170"/>
      <c r="D79" s="227"/>
      <c r="E79" s="227"/>
      <c r="F79" s="222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7"/>
      <c r="U79" s="167"/>
      <c r="V79" s="167"/>
      <c r="W79" s="167"/>
      <c r="X79" s="167"/>
      <c r="Y79" s="167"/>
      <c r="Z79" s="167"/>
      <c r="AA79" s="167"/>
    </row>
    <row r="80" spans="1:27" ht="15.75" customHeight="1">
      <c r="A80" s="223"/>
      <c r="B80" s="170"/>
      <c r="C80" s="170"/>
      <c r="D80" s="227"/>
      <c r="E80" s="227"/>
      <c r="F80" s="222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7"/>
      <c r="U80" s="167"/>
      <c r="V80" s="167"/>
      <c r="W80" s="167"/>
      <c r="X80" s="167"/>
      <c r="Y80" s="167"/>
      <c r="Z80" s="167"/>
      <c r="AA80" s="167"/>
    </row>
    <row r="81" spans="1:27" ht="15.75" customHeight="1">
      <c r="A81" s="223"/>
      <c r="B81" s="170"/>
      <c r="C81" s="170"/>
      <c r="D81" s="227"/>
      <c r="E81" s="227"/>
      <c r="F81" s="222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7"/>
      <c r="U81" s="167"/>
      <c r="V81" s="167"/>
      <c r="W81" s="167"/>
      <c r="X81" s="167"/>
      <c r="Y81" s="167"/>
      <c r="Z81" s="167"/>
      <c r="AA81" s="167"/>
    </row>
    <row r="82" spans="1:27" ht="15.75" customHeight="1">
      <c r="A82" s="223"/>
      <c r="B82" s="170"/>
      <c r="C82" s="170"/>
      <c r="D82" s="227"/>
      <c r="E82" s="227"/>
      <c r="F82" s="222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7"/>
      <c r="U82" s="167"/>
      <c r="V82" s="167"/>
      <c r="W82" s="167"/>
      <c r="X82" s="167"/>
      <c r="Y82" s="167"/>
      <c r="Z82" s="167"/>
      <c r="AA82" s="167"/>
    </row>
    <row r="83" spans="1:27" ht="15.75" customHeight="1">
      <c r="A83" s="223"/>
      <c r="B83" s="170"/>
      <c r="C83" s="170"/>
      <c r="D83" s="227"/>
      <c r="E83" s="227"/>
      <c r="F83" s="222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7"/>
      <c r="U83" s="167"/>
      <c r="V83" s="167"/>
      <c r="W83" s="167"/>
      <c r="X83" s="167"/>
      <c r="Y83" s="167"/>
      <c r="Z83" s="167"/>
      <c r="AA83" s="167"/>
    </row>
    <row r="84" spans="1:27" ht="15.75" customHeight="1">
      <c r="A84" s="223"/>
      <c r="B84" s="170"/>
      <c r="C84" s="170"/>
      <c r="D84" s="227"/>
      <c r="E84" s="227"/>
      <c r="F84" s="222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7"/>
      <c r="U84" s="167"/>
      <c r="V84" s="167"/>
      <c r="W84" s="167"/>
      <c r="X84" s="167"/>
      <c r="Y84" s="167"/>
      <c r="Z84" s="167"/>
      <c r="AA84" s="167"/>
    </row>
    <row r="85" spans="1:27" ht="15.75" customHeight="1">
      <c r="A85" s="223"/>
      <c r="B85" s="170"/>
      <c r="C85" s="170"/>
      <c r="D85" s="227"/>
      <c r="E85" s="227"/>
      <c r="F85" s="222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7"/>
      <c r="U85" s="167"/>
      <c r="V85" s="167"/>
      <c r="W85" s="167"/>
      <c r="X85" s="167"/>
      <c r="Y85" s="167"/>
      <c r="Z85" s="167"/>
      <c r="AA85" s="167"/>
    </row>
    <row r="86" spans="1:27" ht="15.75" customHeight="1">
      <c r="A86" s="223"/>
      <c r="B86" s="170"/>
      <c r="C86" s="170"/>
      <c r="D86" s="227"/>
      <c r="E86" s="227"/>
      <c r="F86" s="222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7"/>
      <c r="U86" s="167"/>
      <c r="V86" s="167"/>
      <c r="W86" s="167"/>
      <c r="X86" s="167"/>
      <c r="Y86" s="167"/>
      <c r="Z86" s="167"/>
      <c r="AA86" s="167"/>
    </row>
    <row r="87" spans="1:27" ht="15.75" customHeight="1">
      <c r="A87" s="223"/>
      <c r="B87" s="170"/>
      <c r="C87" s="170"/>
      <c r="D87" s="227"/>
      <c r="E87" s="227"/>
      <c r="F87" s="222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7"/>
      <c r="U87" s="167"/>
      <c r="V87" s="167"/>
      <c r="W87" s="167"/>
      <c r="X87" s="167"/>
      <c r="Y87" s="167"/>
      <c r="Z87" s="167"/>
      <c r="AA87" s="167"/>
    </row>
    <row r="88" spans="1:27" ht="15.75" customHeight="1">
      <c r="A88" s="223"/>
      <c r="B88" s="170"/>
      <c r="C88" s="170"/>
      <c r="D88" s="227"/>
      <c r="E88" s="227"/>
      <c r="F88" s="222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7"/>
      <c r="U88" s="167"/>
      <c r="V88" s="167"/>
      <c r="W88" s="167"/>
      <c r="X88" s="167"/>
      <c r="Y88" s="167"/>
      <c r="Z88" s="167"/>
      <c r="AA88" s="167"/>
    </row>
    <row r="89" spans="1:27" ht="15.75" customHeight="1">
      <c r="A89" s="223"/>
      <c r="B89" s="170"/>
      <c r="C89" s="170"/>
      <c r="D89" s="227"/>
      <c r="E89" s="227"/>
      <c r="F89" s="222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7"/>
      <c r="U89" s="167"/>
      <c r="V89" s="167"/>
      <c r="W89" s="167"/>
      <c r="X89" s="167"/>
      <c r="Y89" s="167"/>
      <c r="Z89" s="167"/>
      <c r="AA89" s="167"/>
    </row>
    <row r="90" spans="1:27" ht="15.75" customHeight="1">
      <c r="A90" s="223"/>
      <c r="B90" s="170"/>
      <c r="C90" s="170"/>
      <c r="D90" s="227"/>
      <c r="E90" s="227"/>
      <c r="F90" s="222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7"/>
      <c r="U90" s="167"/>
      <c r="V90" s="167"/>
      <c r="W90" s="167"/>
      <c r="X90" s="167"/>
      <c r="Y90" s="167"/>
      <c r="Z90" s="167"/>
      <c r="AA90" s="167"/>
    </row>
    <row r="91" spans="1:27" ht="15.75" customHeight="1">
      <c r="A91" s="223"/>
      <c r="B91" s="170"/>
      <c r="C91" s="170"/>
      <c r="D91" s="227"/>
      <c r="E91" s="227"/>
      <c r="F91" s="222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7"/>
      <c r="U91" s="167"/>
      <c r="V91" s="167"/>
      <c r="W91" s="167"/>
      <c r="X91" s="167"/>
      <c r="Y91" s="167"/>
      <c r="Z91" s="167"/>
      <c r="AA91" s="167"/>
    </row>
    <row r="92" spans="1:27" ht="15.75" customHeight="1">
      <c r="A92" s="223"/>
      <c r="B92" s="170"/>
      <c r="C92" s="170"/>
      <c r="D92" s="227"/>
      <c r="E92" s="227"/>
      <c r="F92" s="222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7"/>
      <c r="U92" s="167"/>
      <c r="V92" s="167"/>
      <c r="W92" s="167"/>
      <c r="X92" s="167"/>
      <c r="Y92" s="167"/>
      <c r="Z92" s="167"/>
      <c r="AA92" s="167"/>
    </row>
    <row r="93" spans="1:27" ht="15.75" customHeight="1">
      <c r="A93" s="223"/>
      <c r="B93" s="170"/>
      <c r="C93" s="170"/>
      <c r="D93" s="227"/>
      <c r="E93" s="227"/>
      <c r="F93" s="222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7"/>
      <c r="U93" s="167"/>
      <c r="V93" s="167"/>
      <c r="W93" s="167"/>
      <c r="X93" s="167"/>
      <c r="Y93" s="167"/>
      <c r="Z93" s="167"/>
      <c r="AA93" s="167"/>
    </row>
    <row r="94" spans="1:27" ht="15.75" customHeight="1">
      <c r="A94" s="223"/>
      <c r="B94" s="170"/>
      <c r="C94" s="170"/>
      <c r="D94" s="227"/>
      <c r="E94" s="227"/>
      <c r="F94" s="222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7"/>
      <c r="U94" s="167"/>
      <c r="V94" s="167"/>
      <c r="W94" s="167"/>
      <c r="X94" s="167"/>
      <c r="Y94" s="167"/>
      <c r="Z94" s="167"/>
      <c r="AA94" s="167"/>
    </row>
    <row r="95" spans="1:27" ht="15.75" customHeight="1">
      <c r="A95" s="223"/>
      <c r="B95" s="170"/>
      <c r="C95" s="170"/>
      <c r="D95" s="227"/>
      <c r="E95" s="227"/>
      <c r="F95" s="222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7"/>
      <c r="U95" s="167"/>
      <c r="V95" s="167"/>
      <c r="W95" s="167"/>
      <c r="X95" s="167"/>
      <c r="Y95" s="167"/>
      <c r="Z95" s="167"/>
      <c r="AA95" s="167"/>
    </row>
    <row r="96" spans="1:27" ht="15.75" customHeight="1">
      <c r="A96" s="223"/>
      <c r="B96" s="170"/>
      <c r="C96" s="170"/>
      <c r="D96" s="227"/>
      <c r="E96" s="227"/>
      <c r="F96" s="222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7"/>
      <c r="U96" s="167"/>
      <c r="V96" s="167"/>
      <c r="W96" s="167"/>
      <c r="X96" s="167"/>
      <c r="Y96" s="167"/>
      <c r="Z96" s="167"/>
      <c r="AA96" s="167"/>
    </row>
    <row r="97" spans="1:27" ht="15.75" customHeight="1">
      <c r="A97" s="223"/>
      <c r="B97" s="170"/>
      <c r="C97" s="170"/>
      <c r="D97" s="227"/>
      <c r="E97" s="227"/>
      <c r="F97" s="222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7"/>
      <c r="U97" s="167"/>
      <c r="V97" s="167"/>
      <c r="W97" s="167"/>
      <c r="X97" s="167"/>
      <c r="Y97" s="167"/>
      <c r="Z97" s="167"/>
      <c r="AA97" s="167"/>
    </row>
    <row r="98" spans="1:27" ht="15.75" customHeight="1">
      <c r="A98" s="223"/>
      <c r="B98" s="170"/>
      <c r="C98" s="170"/>
      <c r="D98" s="227"/>
      <c r="E98" s="227"/>
      <c r="F98" s="222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7"/>
      <c r="U98" s="167"/>
      <c r="V98" s="167"/>
      <c r="W98" s="167"/>
      <c r="X98" s="167"/>
      <c r="Y98" s="167"/>
      <c r="Z98" s="167"/>
      <c r="AA98" s="167"/>
    </row>
    <row r="99" spans="1:27" ht="15.75" customHeight="1">
      <c r="A99" s="223"/>
      <c r="B99" s="170"/>
      <c r="C99" s="170"/>
      <c r="D99" s="227"/>
      <c r="E99" s="227"/>
      <c r="F99" s="222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7"/>
      <c r="U99" s="167"/>
      <c r="V99" s="167"/>
      <c r="W99" s="167"/>
      <c r="X99" s="167"/>
      <c r="Y99" s="167"/>
      <c r="Z99" s="167"/>
      <c r="AA99" s="167"/>
    </row>
    <row r="100" spans="1:27" ht="15.75" customHeight="1">
      <c r="A100" s="223"/>
      <c r="B100" s="170"/>
      <c r="C100" s="170"/>
      <c r="D100" s="227"/>
      <c r="E100" s="227"/>
      <c r="F100" s="222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7"/>
      <c r="U100" s="167"/>
      <c r="V100" s="167"/>
      <c r="W100" s="167"/>
      <c r="X100" s="167"/>
      <c r="Y100" s="167"/>
      <c r="Z100" s="167"/>
      <c r="AA100" s="167"/>
    </row>
    <row r="101" spans="1:27" ht="15.75" customHeight="1">
      <c r="A101" s="223"/>
      <c r="B101" s="170"/>
      <c r="C101" s="170"/>
      <c r="D101" s="227"/>
      <c r="E101" s="227"/>
      <c r="F101" s="222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7"/>
      <c r="U101" s="167"/>
      <c r="V101" s="167"/>
      <c r="W101" s="167"/>
      <c r="X101" s="167"/>
      <c r="Y101" s="167"/>
      <c r="Z101" s="167"/>
      <c r="AA101" s="167"/>
    </row>
    <row r="102" spans="1:27" ht="15.75" customHeight="1">
      <c r="A102" s="223"/>
      <c r="B102" s="170"/>
      <c r="C102" s="170"/>
      <c r="D102" s="227"/>
      <c r="E102" s="227"/>
      <c r="F102" s="222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7"/>
      <c r="U102" s="167"/>
      <c r="V102" s="167"/>
      <c r="W102" s="167"/>
      <c r="X102" s="167"/>
      <c r="Y102" s="167"/>
      <c r="Z102" s="167"/>
      <c r="AA102" s="167"/>
    </row>
    <row r="103" spans="1:27" ht="15.75" customHeight="1">
      <c r="A103" s="223"/>
      <c r="B103" s="170"/>
      <c r="C103" s="170"/>
      <c r="D103" s="227"/>
      <c r="E103" s="227"/>
      <c r="F103" s="222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7"/>
      <c r="U103" s="167"/>
      <c r="V103" s="167"/>
      <c r="W103" s="167"/>
      <c r="X103" s="167"/>
      <c r="Y103" s="167"/>
      <c r="Z103" s="167"/>
      <c r="AA103" s="167"/>
    </row>
    <row r="104" spans="1:27" ht="15.75" customHeight="1">
      <c r="A104" s="223"/>
      <c r="B104" s="170"/>
      <c r="C104" s="170"/>
      <c r="D104" s="227"/>
      <c r="E104" s="227"/>
      <c r="F104" s="222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7"/>
      <c r="U104" s="167"/>
      <c r="V104" s="167"/>
      <c r="W104" s="167"/>
      <c r="X104" s="167"/>
      <c r="Y104" s="167"/>
      <c r="Z104" s="167"/>
      <c r="AA104" s="167"/>
    </row>
    <row r="105" spans="1:27" ht="15.75" customHeight="1">
      <c r="A105" s="223"/>
      <c r="B105" s="170"/>
      <c r="C105" s="170"/>
      <c r="D105" s="227"/>
      <c r="E105" s="227"/>
      <c r="F105" s="222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7"/>
      <c r="U105" s="167"/>
      <c r="V105" s="167"/>
      <c r="W105" s="167"/>
      <c r="X105" s="167"/>
      <c r="Y105" s="167"/>
      <c r="Z105" s="167"/>
      <c r="AA105" s="167"/>
    </row>
    <row r="106" spans="1:27" ht="15.75" customHeight="1">
      <c r="A106" s="223"/>
      <c r="B106" s="170"/>
      <c r="C106" s="170"/>
      <c r="D106" s="227"/>
      <c r="E106" s="227"/>
      <c r="F106" s="222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7"/>
      <c r="U106" s="167"/>
      <c r="V106" s="167"/>
      <c r="W106" s="167"/>
      <c r="X106" s="167"/>
      <c r="Y106" s="167"/>
      <c r="Z106" s="167"/>
      <c r="AA106" s="167"/>
    </row>
    <row r="107" spans="1:27" ht="15.75" customHeight="1">
      <c r="A107" s="223"/>
      <c r="B107" s="170"/>
      <c r="C107" s="170"/>
      <c r="D107" s="227"/>
      <c r="E107" s="227"/>
      <c r="F107" s="222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7"/>
      <c r="U107" s="167"/>
      <c r="V107" s="167"/>
      <c r="W107" s="167"/>
      <c r="X107" s="167"/>
      <c r="Y107" s="167"/>
      <c r="Z107" s="167"/>
      <c r="AA107" s="167"/>
    </row>
    <row r="108" spans="1:27" ht="15.75" customHeight="1">
      <c r="A108" s="223"/>
      <c r="B108" s="170"/>
      <c r="C108" s="170"/>
      <c r="D108" s="227"/>
      <c r="E108" s="227"/>
      <c r="F108" s="222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7"/>
      <c r="U108" s="167"/>
      <c r="V108" s="167"/>
      <c r="W108" s="167"/>
      <c r="X108" s="167"/>
      <c r="Y108" s="167"/>
      <c r="Z108" s="167"/>
      <c r="AA108" s="167"/>
    </row>
    <row r="109" spans="1:27" ht="15.75" customHeight="1">
      <c r="A109" s="223"/>
      <c r="B109" s="170"/>
      <c r="C109" s="170"/>
      <c r="D109" s="227"/>
      <c r="E109" s="227"/>
      <c r="F109" s="222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7"/>
      <c r="U109" s="167"/>
      <c r="V109" s="167"/>
      <c r="W109" s="167"/>
      <c r="X109" s="167"/>
      <c r="Y109" s="167"/>
      <c r="Z109" s="167"/>
      <c r="AA109" s="167"/>
    </row>
    <row r="110" spans="1:27" ht="15.75" customHeight="1">
      <c r="A110" s="223"/>
      <c r="B110" s="170"/>
      <c r="C110" s="170"/>
      <c r="D110" s="227"/>
      <c r="E110" s="227"/>
      <c r="F110" s="222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7"/>
      <c r="U110" s="167"/>
      <c r="V110" s="167"/>
      <c r="W110" s="167"/>
      <c r="X110" s="167"/>
      <c r="Y110" s="167"/>
      <c r="Z110" s="167"/>
      <c r="AA110" s="167"/>
    </row>
    <row r="111" spans="1:27" ht="15.75" customHeight="1">
      <c r="A111" s="223"/>
      <c r="B111" s="170"/>
      <c r="C111" s="170"/>
      <c r="D111" s="227"/>
      <c r="E111" s="227"/>
      <c r="F111" s="222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7"/>
      <c r="U111" s="167"/>
      <c r="V111" s="167"/>
      <c r="W111" s="167"/>
      <c r="X111" s="167"/>
      <c r="Y111" s="167"/>
      <c r="Z111" s="167"/>
      <c r="AA111" s="167"/>
    </row>
    <row r="112" spans="1:27" ht="15.75" customHeight="1">
      <c r="A112" s="223"/>
      <c r="B112" s="170"/>
      <c r="C112" s="170"/>
      <c r="D112" s="227"/>
      <c r="E112" s="227"/>
      <c r="F112" s="222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7"/>
      <c r="U112" s="167"/>
      <c r="V112" s="167"/>
      <c r="W112" s="167"/>
      <c r="X112" s="167"/>
      <c r="Y112" s="167"/>
      <c r="Z112" s="167"/>
      <c r="AA112" s="167"/>
    </row>
    <row r="113" spans="1:27" ht="15.75" customHeight="1">
      <c r="A113" s="223"/>
      <c r="B113" s="170"/>
      <c r="C113" s="170"/>
      <c r="D113" s="227"/>
      <c r="E113" s="227"/>
      <c r="F113" s="222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7"/>
      <c r="U113" s="167"/>
      <c r="V113" s="167"/>
      <c r="W113" s="167"/>
      <c r="X113" s="167"/>
      <c r="Y113" s="167"/>
      <c r="Z113" s="167"/>
      <c r="AA113" s="167"/>
    </row>
    <row r="114" spans="1:27" ht="15.75" customHeight="1">
      <c r="A114" s="223"/>
      <c r="B114" s="170"/>
      <c r="C114" s="170"/>
      <c r="D114" s="227"/>
      <c r="E114" s="227"/>
      <c r="F114" s="222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7"/>
      <c r="U114" s="167"/>
      <c r="V114" s="167"/>
      <c r="W114" s="167"/>
      <c r="X114" s="167"/>
      <c r="Y114" s="167"/>
      <c r="Z114" s="167"/>
      <c r="AA114" s="167"/>
    </row>
    <row r="115" spans="1:27" ht="15.75" customHeight="1">
      <c r="A115" s="223"/>
      <c r="B115" s="170"/>
      <c r="C115" s="170"/>
      <c r="D115" s="227"/>
      <c r="E115" s="227"/>
      <c r="F115" s="222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7"/>
      <c r="U115" s="167"/>
      <c r="V115" s="167"/>
      <c r="W115" s="167"/>
      <c r="X115" s="167"/>
      <c r="Y115" s="167"/>
      <c r="Z115" s="167"/>
      <c r="AA115" s="167"/>
    </row>
    <row r="116" spans="1:27" ht="15.75" customHeight="1">
      <c r="A116" s="223"/>
      <c r="B116" s="170"/>
      <c r="C116" s="170"/>
      <c r="D116" s="227"/>
      <c r="E116" s="227"/>
      <c r="F116" s="222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7"/>
      <c r="U116" s="167"/>
      <c r="V116" s="167"/>
      <c r="W116" s="167"/>
      <c r="X116" s="167"/>
      <c r="Y116" s="167"/>
      <c r="Z116" s="167"/>
      <c r="AA116" s="167"/>
    </row>
    <row r="117" spans="1:27" ht="15.75" customHeight="1">
      <c r="A117" s="223"/>
      <c r="B117" s="170"/>
      <c r="C117" s="170"/>
      <c r="D117" s="227"/>
      <c r="E117" s="227"/>
      <c r="F117" s="222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7"/>
      <c r="U117" s="167"/>
      <c r="V117" s="167"/>
      <c r="W117" s="167"/>
      <c r="X117" s="167"/>
      <c r="Y117" s="167"/>
      <c r="Z117" s="167"/>
      <c r="AA117" s="167"/>
    </row>
    <row r="118" spans="1:27" ht="15.75" customHeight="1">
      <c r="A118" s="223"/>
      <c r="B118" s="170"/>
      <c r="C118" s="170"/>
      <c r="D118" s="227"/>
      <c r="E118" s="227"/>
      <c r="F118" s="222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7"/>
      <c r="U118" s="167"/>
      <c r="V118" s="167"/>
      <c r="W118" s="167"/>
      <c r="X118" s="167"/>
      <c r="Y118" s="167"/>
      <c r="Z118" s="167"/>
      <c r="AA118" s="167"/>
    </row>
    <row r="119" spans="1:27" ht="15.75" customHeight="1">
      <c r="A119" s="223"/>
      <c r="B119" s="170"/>
      <c r="C119" s="170"/>
      <c r="D119" s="227"/>
      <c r="E119" s="227"/>
      <c r="F119" s="222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7"/>
      <c r="U119" s="167"/>
      <c r="V119" s="167"/>
      <c r="W119" s="167"/>
      <c r="X119" s="167"/>
      <c r="Y119" s="167"/>
      <c r="Z119" s="167"/>
      <c r="AA119" s="167"/>
    </row>
    <row r="120" spans="1:27" ht="15.75" customHeight="1">
      <c r="A120" s="223"/>
      <c r="B120" s="170"/>
      <c r="C120" s="170"/>
      <c r="D120" s="227"/>
      <c r="E120" s="227"/>
      <c r="F120" s="222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7"/>
      <c r="U120" s="167"/>
      <c r="V120" s="167"/>
      <c r="W120" s="167"/>
      <c r="X120" s="167"/>
      <c r="Y120" s="167"/>
      <c r="Z120" s="167"/>
      <c r="AA120" s="167"/>
    </row>
    <row r="121" spans="1:27" ht="15.75" customHeight="1">
      <c r="A121" s="223"/>
      <c r="B121" s="170"/>
      <c r="C121" s="170"/>
      <c r="D121" s="227"/>
      <c r="E121" s="227"/>
      <c r="F121" s="222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7"/>
      <c r="U121" s="167"/>
      <c r="V121" s="167"/>
      <c r="W121" s="167"/>
      <c r="X121" s="167"/>
      <c r="Y121" s="167"/>
      <c r="Z121" s="167"/>
      <c r="AA121" s="167"/>
    </row>
    <row r="122" spans="1:27" ht="15.75" customHeight="1">
      <c r="A122" s="223"/>
      <c r="B122" s="170"/>
      <c r="C122" s="170"/>
      <c r="D122" s="227"/>
      <c r="E122" s="227"/>
      <c r="F122" s="222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7"/>
      <c r="U122" s="167"/>
      <c r="V122" s="167"/>
      <c r="W122" s="167"/>
      <c r="X122" s="167"/>
      <c r="Y122" s="167"/>
      <c r="Z122" s="167"/>
      <c r="AA122" s="167"/>
    </row>
    <row r="123" spans="1:27" ht="15.75" customHeight="1">
      <c r="A123" s="223"/>
      <c r="B123" s="170"/>
      <c r="C123" s="170"/>
      <c r="D123" s="227"/>
      <c r="E123" s="227"/>
      <c r="F123" s="222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7"/>
      <c r="U123" s="167"/>
      <c r="V123" s="167"/>
      <c r="W123" s="167"/>
      <c r="X123" s="167"/>
      <c r="Y123" s="167"/>
      <c r="Z123" s="167"/>
      <c r="AA123" s="167"/>
    </row>
    <row r="124" spans="1:27" ht="15.75" customHeight="1">
      <c r="A124" s="223"/>
      <c r="B124" s="170"/>
      <c r="C124" s="170"/>
      <c r="D124" s="227"/>
      <c r="E124" s="227"/>
      <c r="F124" s="222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7"/>
      <c r="U124" s="167"/>
      <c r="V124" s="167"/>
      <c r="W124" s="167"/>
      <c r="X124" s="167"/>
      <c r="Y124" s="167"/>
      <c r="Z124" s="167"/>
      <c r="AA124" s="167"/>
    </row>
    <row r="125" spans="1:27" ht="15.75" customHeight="1">
      <c r="A125" s="223"/>
      <c r="B125" s="170"/>
      <c r="C125" s="170"/>
      <c r="D125" s="227"/>
      <c r="E125" s="227"/>
      <c r="F125" s="222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7"/>
      <c r="U125" s="167"/>
      <c r="V125" s="167"/>
      <c r="W125" s="167"/>
      <c r="X125" s="167"/>
      <c r="Y125" s="167"/>
      <c r="Z125" s="167"/>
      <c r="AA125" s="167"/>
    </row>
    <row r="126" spans="1:27" ht="15.75" customHeight="1">
      <c r="A126" s="223"/>
      <c r="B126" s="170"/>
      <c r="C126" s="170"/>
      <c r="D126" s="227"/>
      <c r="E126" s="227"/>
      <c r="F126" s="222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7"/>
      <c r="U126" s="167"/>
      <c r="V126" s="167"/>
      <c r="W126" s="167"/>
      <c r="X126" s="167"/>
      <c r="Y126" s="167"/>
      <c r="Z126" s="167"/>
      <c r="AA126" s="167"/>
    </row>
    <row r="127" spans="1:27" ht="15.75" customHeight="1">
      <c r="A127" s="223"/>
      <c r="B127" s="170"/>
      <c r="C127" s="170"/>
      <c r="D127" s="227"/>
      <c r="E127" s="227"/>
      <c r="F127" s="222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7"/>
      <c r="U127" s="167"/>
      <c r="V127" s="167"/>
      <c r="W127" s="167"/>
      <c r="X127" s="167"/>
      <c r="Y127" s="167"/>
      <c r="Z127" s="167"/>
      <c r="AA127" s="167"/>
    </row>
    <row r="128" spans="1:27" ht="15.75" customHeight="1">
      <c r="A128" s="223"/>
      <c r="B128" s="170"/>
      <c r="C128" s="170"/>
      <c r="D128" s="227"/>
      <c r="E128" s="227"/>
      <c r="F128" s="222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7"/>
      <c r="U128" s="167"/>
      <c r="V128" s="167"/>
      <c r="W128" s="167"/>
      <c r="X128" s="167"/>
      <c r="Y128" s="167"/>
      <c r="Z128" s="167"/>
      <c r="AA128" s="167"/>
    </row>
    <row r="129" spans="1:27" ht="15.75" customHeight="1">
      <c r="A129" s="223"/>
      <c r="B129" s="170"/>
      <c r="C129" s="170"/>
      <c r="D129" s="227"/>
      <c r="E129" s="227"/>
      <c r="F129" s="222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7"/>
      <c r="U129" s="167"/>
      <c r="V129" s="167"/>
      <c r="W129" s="167"/>
      <c r="X129" s="167"/>
      <c r="Y129" s="167"/>
      <c r="Z129" s="167"/>
      <c r="AA129" s="167"/>
    </row>
    <row r="130" spans="1:27" ht="15.75" customHeight="1">
      <c r="A130" s="223"/>
      <c r="B130" s="170"/>
      <c r="C130" s="170"/>
      <c r="D130" s="227"/>
      <c r="E130" s="227"/>
      <c r="F130" s="222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7"/>
      <c r="U130" s="167"/>
      <c r="V130" s="167"/>
      <c r="W130" s="167"/>
      <c r="X130" s="167"/>
      <c r="Y130" s="167"/>
      <c r="Z130" s="167"/>
      <c r="AA130" s="167"/>
    </row>
    <row r="131" spans="1:27" ht="15.75" customHeight="1">
      <c r="A131" s="223"/>
      <c r="B131" s="170"/>
      <c r="C131" s="170"/>
      <c r="D131" s="227"/>
      <c r="E131" s="227"/>
      <c r="F131" s="222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7"/>
      <c r="U131" s="167"/>
      <c r="V131" s="167"/>
      <c r="W131" s="167"/>
      <c r="X131" s="167"/>
      <c r="Y131" s="167"/>
      <c r="Z131" s="167"/>
      <c r="AA131" s="167"/>
    </row>
    <row r="132" spans="1:27" ht="15.75" customHeight="1">
      <c r="A132" s="223"/>
      <c r="B132" s="170"/>
      <c r="C132" s="170"/>
      <c r="D132" s="227"/>
      <c r="E132" s="227"/>
      <c r="F132" s="222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7"/>
      <c r="U132" s="167"/>
      <c r="V132" s="167"/>
      <c r="W132" s="167"/>
      <c r="X132" s="167"/>
      <c r="Y132" s="167"/>
      <c r="Z132" s="167"/>
      <c r="AA132" s="167"/>
    </row>
    <row r="133" spans="1:27" ht="15.75" customHeight="1">
      <c r="A133" s="223"/>
      <c r="B133" s="170"/>
      <c r="C133" s="170"/>
      <c r="D133" s="227"/>
      <c r="E133" s="227"/>
      <c r="F133" s="222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7"/>
      <c r="U133" s="167"/>
      <c r="V133" s="167"/>
      <c r="W133" s="167"/>
      <c r="X133" s="167"/>
      <c r="Y133" s="167"/>
      <c r="Z133" s="167"/>
      <c r="AA133" s="167"/>
    </row>
    <row r="134" spans="1:27" ht="15.75" customHeight="1">
      <c r="A134" s="223"/>
      <c r="B134" s="170"/>
      <c r="C134" s="170"/>
      <c r="D134" s="227"/>
      <c r="E134" s="227"/>
      <c r="F134" s="222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7"/>
      <c r="U134" s="167"/>
      <c r="V134" s="167"/>
      <c r="W134" s="167"/>
      <c r="X134" s="167"/>
      <c r="Y134" s="167"/>
      <c r="Z134" s="167"/>
      <c r="AA134" s="167"/>
    </row>
    <row r="135" spans="1:27" ht="15.75" customHeight="1">
      <c r="A135" s="223"/>
      <c r="B135" s="170"/>
      <c r="C135" s="170"/>
      <c r="D135" s="227"/>
      <c r="E135" s="227"/>
      <c r="F135" s="222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7"/>
      <c r="U135" s="167"/>
      <c r="V135" s="167"/>
      <c r="W135" s="167"/>
      <c r="X135" s="167"/>
      <c r="Y135" s="167"/>
      <c r="Z135" s="167"/>
      <c r="AA135" s="167"/>
    </row>
    <row r="136" spans="1:27" ht="15.75" customHeight="1">
      <c r="A136" s="223"/>
      <c r="B136" s="170"/>
      <c r="C136" s="170"/>
      <c r="D136" s="227"/>
      <c r="E136" s="227"/>
      <c r="F136" s="222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7"/>
      <c r="U136" s="167"/>
      <c r="V136" s="167"/>
      <c r="W136" s="167"/>
      <c r="X136" s="167"/>
      <c r="Y136" s="167"/>
      <c r="Z136" s="167"/>
      <c r="AA136" s="167"/>
    </row>
    <row r="137" spans="1:27" ht="15.75" customHeight="1">
      <c r="A137" s="223"/>
      <c r="B137" s="170"/>
      <c r="C137" s="170"/>
      <c r="D137" s="227"/>
      <c r="E137" s="227"/>
      <c r="F137" s="222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7"/>
      <c r="U137" s="167"/>
      <c r="V137" s="167"/>
      <c r="W137" s="167"/>
      <c r="X137" s="167"/>
      <c r="Y137" s="167"/>
      <c r="Z137" s="167"/>
      <c r="AA137" s="167"/>
    </row>
    <row r="138" spans="1:27" ht="15.75" customHeight="1">
      <c r="A138" s="223"/>
      <c r="B138" s="170"/>
      <c r="C138" s="170"/>
      <c r="D138" s="227"/>
      <c r="E138" s="227"/>
      <c r="F138" s="222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7"/>
      <c r="U138" s="167"/>
      <c r="V138" s="167"/>
      <c r="W138" s="167"/>
      <c r="X138" s="167"/>
      <c r="Y138" s="167"/>
      <c r="Z138" s="167"/>
      <c r="AA138" s="167"/>
    </row>
    <row r="139" spans="1:27" ht="15.75" customHeight="1">
      <c r="A139" s="223"/>
      <c r="B139" s="170"/>
      <c r="C139" s="170"/>
      <c r="D139" s="227"/>
      <c r="E139" s="227"/>
      <c r="F139" s="222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7"/>
      <c r="U139" s="167"/>
      <c r="V139" s="167"/>
      <c r="W139" s="167"/>
      <c r="X139" s="167"/>
      <c r="Y139" s="167"/>
      <c r="Z139" s="167"/>
      <c r="AA139" s="167"/>
    </row>
    <row r="140" spans="1:27" ht="15.75" customHeight="1">
      <c r="A140" s="223"/>
      <c r="B140" s="170"/>
      <c r="C140" s="170"/>
      <c r="D140" s="227"/>
      <c r="E140" s="227"/>
      <c r="F140" s="222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7"/>
      <c r="U140" s="167"/>
      <c r="V140" s="167"/>
      <c r="W140" s="167"/>
      <c r="X140" s="167"/>
      <c r="Y140" s="167"/>
      <c r="Z140" s="167"/>
      <c r="AA140" s="167"/>
    </row>
    <row r="141" spans="1:27" ht="15.75" customHeight="1">
      <c r="A141" s="223"/>
      <c r="B141" s="170"/>
      <c r="C141" s="170"/>
      <c r="D141" s="227"/>
      <c r="E141" s="227"/>
      <c r="F141" s="222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7"/>
      <c r="U141" s="167"/>
      <c r="V141" s="167"/>
      <c r="W141" s="167"/>
      <c r="X141" s="167"/>
      <c r="Y141" s="167"/>
      <c r="Z141" s="167"/>
      <c r="AA141" s="167"/>
    </row>
    <row r="142" spans="1:27" ht="15.75" customHeight="1">
      <c r="A142" s="223"/>
      <c r="B142" s="170"/>
      <c r="C142" s="170"/>
      <c r="D142" s="227"/>
      <c r="E142" s="227"/>
      <c r="F142" s="222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7"/>
      <c r="U142" s="167"/>
      <c r="V142" s="167"/>
      <c r="W142" s="167"/>
      <c r="X142" s="167"/>
      <c r="Y142" s="167"/>
      <c r="Z142" s="167"/>
      <c r="AA142" s="167"/>
    </row>
    <row r="143" spans="1:27" ht="15.75" customHeight="1">
      <c r="A143" s="223"/>
      <c r="B143" s="170"/>
      <c r="C143" s="170"/>
      <c r="D143" s="227"/>
      <c r="E143" s="227"/>
      <c r="F143" s="222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7"/>
      <c r="U143" s="167"/>
      <c r="V143" s="167"/>
      <c r="W143" s="167"/>
      <c r="X143" s="167"/>
      <c r="Y143" s="167"/>
      <c r="Z143" s="167"/>
      <c r="AA143" s="167"/>
    </row>
    <row r="144" spans="1:27" ht="15.75" customHeight="1">
      <c r="A144" s="223"/>
      <c r="B144" s="170"/>
      <c r="C144" s="170"/>
      <c r="D144" s="227"/>
      <c r="E144" s="227"/>
      <c r="F144" s="222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7"/>
      <c r="U144" s="167"/>
      <c r="V144" s="167"/>
      <c r="W144" s="167"/>
      <c r="X144" s="167"/>
      <c r="Y144" s="167"/>
      <c r="Z144" s="167"/>
      <c r="AA144" s="167"/>
    </row>
    <row r="145" spans="1:27" ht="15.75" customHeight="1">
      <c r="A145" s="223"/>
      <c r="B145" s="170"/>
      <c r="C145" s="170"/>
      <c r="D145" s="227"/>
      <c r="E145" s="227"/>
      <c r="F145" s="222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7"/>
      <c r="U145" s="167"/>
      <c r="V145" s="167"/>
      <c r="W145" s="167"/>
      <c r="X145" s="167"/>
      <c r="Y145" s="167"/>
      <c r="Z145" s="167"/>
      <c r="AA145" s="167"/>
    </row>
    <row r="146" spans="1:27" ht="15.75" customHeight="1">
      <c r="A146" s="223"/>
      <c r="B146" s="170"/>
      <c r="C146" s="170"/>
      <c r="D146" s="227"/>
      <c r="E146" s="227"/>
      <c r="F146" s="222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7"/>
      <c r="U146" s="167"/>
      <c r="V146" s="167"/>
      <c r="W146" s="167"/>
      <c r="X146" s="167"/>
      <c r="Y146" s="167"/>
      <c r="Z146" s="167"/>
      <c r="AA146" s="167"/>
    </row>
    <row r="147" spans="1:27" ht="15.75" customHeight="1">
      <c r="A147" s="223"/>
      <c r="B147" s="170"/>
      <c r="C147" s="170"/>
      <c r="D147" s="227"/>
      <c r="E147" s="227"/>
      <c r="F147" s="222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7"/>
      <c r="U147" s="167"/>
      <c r="V147" s="167"/>
      <c r="W147" s="167"/>
      <c r="X147" s="167"/>
      <c r="Y147" s="167"/>
      <c r="Z147" s="167"/>
      <c r="AA147" s="167"/>
    </row>
    <row r="148" spans="1:27" ht="15.75" customHeight="1">
      <c r="A148" s="223"/>
      <c r="B148" s="170"/>
      <c r="C148" s="170"/>
      <c r="D148" s="227"/>
      <c r="E148" s="227"/>
      <c r="F148" s="222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7"/>
      <c r="U148" s="167"/>
      <c r="V148" s="167"/>
      <c r="W148" s="167"/>
      <c r="X148" s="167"/>
      <c r="Y148" s="167"/>
      <c r="Z148" s="167"/>
      <c r="AA148" s="167"/>
    </row>
    <row r="149" spans="1:27" ht="15.75" customHeight="1">
      <c r="A149" s="223"/>
      <c r="B149" s="170"/>
      <c r="C149" s="170"/>
      <c r="D149" s="227"/>
      <c r="E149" s="227"/>
      <c r="F149" s="222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7"/>
      <c r="U149" s="167"/>
      <c r="V149" s="167"/>
      <c r="W149" s="167"/>
      <c r="X149" s="167"/>
      <c r="Y149" s="167"/>
      <c r="Z149" s="167"/>
      <c r="AA149" s="167"/>
    </row>
    <row r="150" spans="1:27" ht="15.75" customHeight="1">
      <c r="A150" s="223"/>
      <c r="B150" s="170"/>
      <c r="C150" s="170"/>
      <c r="D150" s="227"/>
      <c r="E150" s="227"/>
      <c r="F150" s="222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7"/>
      <c r="U150" s="167"/>
      <c r="V150" s="167"/>
      <c r="W150" s="167"/>
      <c r="X150" s="167"/>
      <c r="Y150" s="167"/>
      <c r="Z150" s="167"/>
      <c r="AA150" s="167"/>
    </row>
    <row r="151" spans="1:27" ht="15.75" customHeight="1">
      <c r="A151" s="223"/>
      <c r="B151" s="170"/>
      <c r="C151" s="170"/>
      <c r="D151" s="227"/>
      <c r="E151" s="227"/>
      <c r="F151" s="222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7"/>
      <c r="U151" s="167"/>
      <c r="V151" s="167"/>
      <c r="W151" s="167"/>
      <c r="X151" s="167"/>
      <c r="Y151" s="167"/>
      <c r="Z151" s="167"/>
      <c r="AA151" s="167"/>
    </row>
    <row r="152" spans="1:27" ht="15.75" customHeight="1">
      <c r="A152" s="223"/>
      <c r="B152" s="170"/>
      <c r="C152" s="170"/>
      <c r="D152" s="227"/>
      <c r="E152" s="227"/>
      <c r="F152" s="222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7"/>
      <c r="U152" s="167"/>
      <c r="V152" s="167"/>
      <c r="W152" s="167"/>
      <c r="X152" s="167"/>
      <c r="Y152" s="167"/>
      <c r="Z152" s="167"/>
      <c r="AA152" s="167"/>
    </row>
    <row r="153" spans="1:27" ht="15.75" customHeight="1">
      <c r="A153" s="223"/>
      <c r="B153" s="170"/>
      <c r="C153" s="170"/>
      <c r="D153" s="227"/>
      <c r="E153" s="227"/>
      <c r="F153" s="222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7"/>
      <c r="U153" s="167"/>
      <c r="V153" s="167"/>
      <c r="W153" s="167"/>
      <c r="X153" s="167"/>
      <c r="Y153" s="167"/>
      <c r="Z153" s="167"/>
      <c r="AA153" s="167"/>
    </row>
    <row r="154" spans="1:27" ht="15.75" customHeight="1">
      <c r="A154" s="223"/>
      <c r="B154" s="170"/>
      <c r="C154" s="170"/>
      <c r="D154" s="227"/>
      <c r="E154" s="227"/>
      <c r="F154" s="222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7"/>
      <c r="U154" s="167"/>
      <c r="V154" s="167"/>
      <c r="W154" s="167"/>
      <c r="X154" s="167"/>
      <c r="Y154" s="167"/>
      <c r="Z154" s="167"/>
      <c r="AA154" s="167"/>
    </row>
    <row r="155" spans="1:27" ht="15.75" customHeight="1">
      <c r="A155" s="223"/>
      <c r="B155" s="170"/>
      <c r="C155" s="170"/>
      <c r="D155" s="227"/>
      <c r="E155" s="227"/>
      <c r="F155" s="222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7"/>
      <c r="U155" s="167"/>
      <c r="V155" s="167"/>
      <c r="W155" s="167"/>
      <c r="X155" s="167"/>
      <c r="Y155" s="167"/>
      <c r="Z155" s="167"/>
      <c r="AA155" s="167"/>
    </row>
    <row r="156" spans="1:27" ht="15.75" customHeight="1">
      <c r="A156" s="223"/>
      <c r="B156" s="170"/>
      <c r="C156" s="170"/>
      <c r="D156" s="227"/>
      <c r="E156" s="227"/>
      <c r="F156" s="222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7"/>
      <c r="U156" s="167"/>
      <c r="V156" s="167"/>
      <c r="W156" s="167"/>
      <c r="X156" s="167"/>
      <c r="Y156" s="167"/>
      <c r="Z156" s="167"/>
      <c r="AA156" s="167"/>
    </row>
    <row r="157" spans="1:27" ht="15.75" customHeight="1">
      <c r="A157" s="223"/>
      <c r="B157" s="170"/>
      <c r="C157" s="170"/>
      <c r="D157" s="227"/>
      <c r="E157" s="227"/>
      <c r="F157" s="222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7"/>
      <c r="U157" s="167"/>
      <c r="V157" s="167"/>
      <c r="W157" s="167"/>
      <c r="X157" s="167"/>
      <c r="Y157" s="167"/>
      <c r="Z157" s="167"/>
      <c r="AA157" s="167"/>
    </row>
    <row r="158" spans="1:27" ht="15.75" customHeight="1">
      <c r="A158" s="223"/>
      <c r="B158" s="170"/>
      <c r="C158" s="170"/>
      <c r="D158" s="227"/>
      <c r="E158" s="227"/>
      <c r="F158" s="222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7"/>
      <c r="U158" s="167"/>
      <c r="V158" s="167"/>
      <c r="W158" s="167"/>
      <c r="X158" s="167"/>
      <c r="Y158" s="167"/>
      <c r="Z158" s="167"/>
      <c r="AA158" s="167"/>
    </row>
    <row r="159" spans="1:27" ht="15.75" customHeight="1">
      <c r="A159" s="223"/>
      <c r="B159" s="170"/>
      <c r="C159" s="170"/>
      <c r="D159" s="227"/>
      <c r="E159" s="227"/>
      <c r="F159" s="222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7"/>
      <c r="U159" s="167"/>
      <c r="V159" s="167"/>
      <c r="W159" s="167"/>
      <c r="X159" s="167"/>
      <c r="Y159" s="167"/>
      <c r="Z159" s="167"/>
      <c r="AA159" s="167"/>
    </row>
    <row r="160" spans="1:27" ht="15.75" customHeight="1">
      <c r="A160" s="223"/>
      <c r="B160" s="170"/>
      <c r="C160" s="170"/>
      <c r="D160" s="227"/>
      <c r="E160" s="227"/>
      <c r="F160" s="222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7"/>
      <c r="U160" s="167"/>
      <c r="V160" s="167"/>
      <c r="W160" s="167"/>
      <c r="X160" s="167"/>
      <c r="Y160" s="167"/>
      <c r="Z160" s="167"/>
      <c r="AA160" s="167"/>
    </row>
    <row r="161" spans="1:27" ht="15.75" customHeight="1">
      <c r="A161" s="223"/>
      <c r="B161" s="170"/>
      <c r="C161" s="170"/>
      <c r="D161" s="227"/>
      <c r="E161" s="227"/>
      <c r="F161" s="222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7"/>
      <c r="U161" s="167"/>
      <c r="V161" s="167"/>
      <c r="W161" s="167"/>
      <c r="X161" s="167"/>
      <c r="Y161" s="167"/>
      <c r="Z161" s="167"/>
      <c r="AA161" s="167"/>
    </row>
    <row r="162" spans="1:27" ht="15.75" customHeight="1">
      <c r="A162" s="223"/>
      <c r="B162" s="170"/>
      <c r="C162" s="170"/>
      <c r="D162" s="227"/>
      <c r="E162" s="227"/>
      <c r="F162" s="222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7"/>
      <c r="U162" s="167"/>
      <c r="V162" s="167"/>
      <c r="W162" s="167"/>
      <c r="X162" s="167"/>
      <c r="Y162" s="167"/>
      <c r="Z162" s="167"/>
      <c r="AA162" s="167"/>
    </row>
    <row r="163" spans="1:27" ht="15.75" customHeight="1">
      <c r="A163" s="223"/>
      <c r="B163" s="170"/>
      <c r="C163" s="170"/>
      <c r="D163" s="227"/>
      <c r="E163" s="227"/>
      <c r="F163" s="222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7"/>
      <c r="U163" s="167"/>
      <c r="V163" s="167"/>
      <c r="W163" s="167"/>
      <c r="X163" s="167"/>
      <c r="Y163" s="167"/>
      <c r="Z163" s="167"/>
      <c r="AA163" s="167"/>
    </row>
    <row r="164" spans="1:27" ht="15.75" customHeight="1">
      <c r="A164" s="223"/>
      <c r="B164" s="170"/>
      <c r="C164" s="170"/>
      <c r="D164" s="227"/>
      <c r="E164" s="227"/>
      <c r="F164" s="222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7"/>
      <c r="U164" s="167"/>
      <c r="V164" s="167"/>
      <c r="W164" s="167"/>
      <c r="X164" s="167"/>
      <c r="Y164" s="167"/>
      <c r="Z164" s="167"/>
      <c r="AA164" s="167"/>
    </row>
    <row r="165" spans="1:27" ht="15.75" customHeight="1">
      <c r="A165" s="223"/>
      <c r="B165" s="170"/>
      <c r="C165" s="170"/>
      <c r="D165" s="227"/>
      <c r="E165" s="227"/>
      <c r="F165" s="222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7"/>
      <c r="U165" s="167"/>
      <c r="V165" s="167"/>
      <c r="W165" s="167"/>
      <c r="X165" s="167"/>
      <c r="Y165" s="167"/>
      <c r="Z165" s="167"/>
      <c r="AA165" s="167"/>
    </row>
    <row r="166" spans="1:27" ht="15.75" customHeight="1">
      <c r="A166" s="223"/>
      <c r="B166" s="170"/>
      <c r="C166" s="170"/>
      <c r="D166" s="227"/>
      <c r="E166" s="227"/>
      <c r="F166" s="222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7"/>
      <c r="U166" s="167"/>
      <c r="V166" s="167"/>
      <c r="W166" s="167"/>
      <c r="X166" s="167"/>
      <c r="Y166" s="167"/>
      <c r="Z166" s="167"/>
      <c r="AA166" s="167"/>
    </row>
    <row r="167" spans="1:27" ht="15.75" customHeight="1">
      <c r="A167" s="223"/>
      <c r="B167" s="170"/>
      <c r="C167" s="170"/>
      <c r="D167" s="227"/>
      <c r="E167" s="227"/>
      <c r="F167" s="222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7"/>
      <c r="U167" s="167"/>
      <c r="V167" s="167"/>
      <c r="W167" s="167"/>
      <c r="X167" s="167"/>
      <c r="Y167" s="167"/>
      <c r="Z167" s="167"/>
      <c r="AA167" s="167"/>
    </row>
    <row r="168" spans="1:27" ht="15.75" customHeight="1">
      <c r="A168" s="223"/>
      <c r="B168" s="170"/>
      <c r="C168" s="170"/>
      <c r="D168" s="227"/>
      <c r="E168" s="227"/>
      <c r="F168" s="222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7"/>
      <c r="U168" s="167"/>
      <c r="V168" s="167"/>
      <c r="W168" s="167"/>
      <c r="X168" s="167"/>
      <c r="Y168" s="167"/>
      <c r="Z168" s="167"/>
      <c r="AA168" s="167"/>
    </row>
    <row r="169" spans="1:27" ht="15.75" customHeight="1">
      <c r="A169" s="223"/>
      <c r="B169" s="170"/>
      <c r="C169" s="170"/>
      <c r="D169" s="227"/>
      <c r="E169" s="227"/>
      <c r="F169" s="222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7"/>
      <c r="U169" s="167"/>
      <c r="V169" s="167"/>
      <c r="W169" s="167"/>
      <c r="X169" s="167"/>
      <c r="Y169" s="167"/>
      <c r="Z169" s="167"/>
      <c r="AA169" s="167"/>
    </row>
    <row r="170" spans="1:27" ht="15.75" customHeight="1">
      <c r="A170" s="223"/>
      <c r="B170" s="170"/>
      <c r="C170" s="170"/>
      <c r="D170" s="227"/>
      <c r="E170" s="227"/>
      <c r="F170" s="222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7"/>
      <c r="U170" s="167"/>
      <c r="V170" s="167"/>
      <c r="W170" s="167"/>
      <c r="X170" s="167"/>
      <c r="Y170" s="167"/>
      <c r="Z170" s="167"/>
      <c r="AA170" s="167"/>
    </row>
    <row r="171" spans="1:27" ht="15.75" customHeight="1">
      <c r="A171" s="223"/>
      <c r="B171" s="170"/>
      <c r="C171" s="170"/>
      <c r="D171" s="227"/>
      <c r="E171" s="227"/>
      <c r="F171" s="222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7"/>
      <c r="U171" s="167"/>
      <c r="V171" s="167"/>
      <c r="W171" s="167"/>
      <c r="X171" s="167"/>
      <c r="Y171" s="167"/>
      <c r="Z171" s="167"/>
      <c r="AA171" s="167"/>
    </row>
    <row r="172" spans="1:27" ht="15.75" customHeight="1">
      <c r="A172" s="223"/>
      <c r="B172" s="170"/>
      <c r="C172" s="170"/>
      <c r="D172" s="227"/>
      <c r="E172" s="227"/>
      <c r="F172" s="222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7"/>
      <c r="U172" s="167"/>
      <c r="V172" s="167"/>
      <c r="W172" s="167"/>
      <c r="X172" s="167"/>
      <c r="Y172" s="167"/>
      <c r="Z172" s="167"/>
      <c r="AA172" s="167"/>
    </row>
    <row r="173" spans="1:27" ht="15.75" customHeight="1">
      <c r="A173" s="223"/>
      <c r="B173" s="170"/>
      <c r="C173" s="170"/>
      <c r="D173" s="227"/>
      <c r="E173" s="227"/>
      <c r="F173" s="222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7"/>
      <c r="U173" s="167"/>
      <c r="V173" s="167"/>
      <c r="W173" s="167"/>
      <c r="X173" s="167"/>
      <c r="Y173" s="167"/>
      <c r="Z173" s="167"/>
      <c r="AA173" s="167"/>
    </row>
    <row r="174" spans="1:27" ht="15.75" customHeight="1">
      <c r="A174" s="223"/>
      <c r="B174" s="170"/>
      <c r="C174" s="170"/>
      <c r="D174" s="227"/>
      <c r="E174" s="227"/>
      <c r="F174" s="222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7"/>
      <c r="U174" s="167"/>
      <c r="V174" s="167"/>
      <c r="W174" s="167"/>
      <c r="X174" s="167"/>
      <c r="Y174" s="167"/>
      <c r="Z174" s="167"/>
      <c r="AA174" s="167"/>
    </row>
    <row r="175" spans="1:27" ht="15.75" customHeight="1">
      <c r="A175" s="223"/>
      <c r="B175" s="170"/>
      <c r="C175" s="170"/>
      <c r="D175" s="227"/>
      <c r="E175" s="227"/>
      <c r="F175" s="222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7"/>
      <c r="U175" s="167"/>
      <c r="V175" s="167"/>
      <c r="W175" s="167"/>
      <c r="X175" s="167"/>
      <c r="Y175" s="167"/>
      <c r="Z175" s="167"/>
      <c r="AA175" s="167"/>
    </row>
    <row r="176" spans="1:27" ht="15.75" customHeight="1">
      <c r="A176" s="223"/>
      <c r="B176" s="170"/>
      <c r="C176" s="170"/>
      <c r="D176" s="227"/>
      <c r="E176" s="227"/>
      <c r="F176" s="222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7"/>
      <c r="U176" s="167"/>
      <c r="V176" s="167"/>
      <c r="W176" s="167"/>
      <c r="X176" s="167"/>
      <c r="Y176" s="167"/>
      <c r="Z176" s="167"/>
      <c r="AA176" s="167"/>
    </row>
    <row r="177" spans="1:27" ht="15.75" customHeight="1">
      <c r="A177" s="223"/>
      <c r="B177" s="170"/>
      <c r="C177" s="170"/>
      <c r="D177" s="227"/>
      <c r="E177" s="227"/>
      <c r="F177" s="222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7"/>
      <c r="U177" s="167"/>
      <c r="V177" s="167"/>
      <c r="W177" s="167"/>
      <c r="X177" s="167"/>
      <c r="Y177" s="167"/>
      <c r="Z177" s="167"/>
      <c r="AA177" s="167"/>
    </row>
    <row r="178" spans="1:27" ht="15.75" customHeight="1">
      <c r="A178" s="223"/>
      <c r="B178" s="170"/>
      <c r="C178" s="170"/>
      <c r="D178" s="227"/>
      <c r="E178" s="227"/>
      <c r="F178" s="222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7"/>
      <c r="U178" s="167"/>
      <c r="V178" s="167"/>
      <c r="W178" s="167"/>
      <c r="X178" s="167"/>
      <c r="Y178" s="167"/>
      <c r="Z178" s="167"/>
      <c r="AA178" s="167"/>
    </row>
    <row r="179" spans="1:27" ht="15.75" customHeight="1">
      <c r="A179" s="223"/>
      <c r="B179" s="170"/>
      <c r="C179" s="170"/>
      <c r="D179" s="227"/>
      <c r="E179" s="227"/>
      <c r="F179" s="222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7"/>
      <c r="U179" s="167"/>
      <c r="V179" s="167"/>
      <c r="W179" s="167"/>
      <c r="X179" s="167"/>
      <c r="Y179" s="167"/>
      <c r="Z179" s="167"/>
      <c r="AA179" s="167"/>
    </row>
    <row r="180" spans="1:27" ht="15.75" customHeight="1">
      <c r="A180" s="223"/>
      <c r="B180" s="170"/>
      <c r="C180" s="170"/>
      <c r="D180" s="227"/>
      <c r="E180" s="227"/>
      <c r="F180" s="222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7"/>
      <c r="U180" s="167"/>
      <c r="V180" s="167"/>
      <c r="W180" s="167"/>
      <c r="X180" s="167"/>
      <c r="Y180" s="167"/>
      <c r="Z180" s="167"/>
      <c r="AA180" s="167"/>
    </row>
    <row r="181" spans="1:27" ht="15.75" customHeight="1">
      <c r="A181" s="223"/>
      <c r="B181" s="170"/>
      <c r="C181" s="170"/>
      <c r="D181" s="227"/>
      <c r="E181" s="227"/>
      <c r="F181" s="222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7"/>
      <c r="U181" s="167"/>
      <c r="V181" s="167"/>
      <c r="W181" s="167"/>
      <c r="X181" s="167"/>
      <c r="Y181" s="167"/>
      <c r="Z181" s="167"/>
      <c r="AA181" s="167"/>
    </row>
    <row r="182" spans="1:27" ht="15.75" customHeight="1">
      <c r="A182" s="223"/>
      <c r="B182" s="170"/>
      <c r="C182" s="170"/>
      <c r="D182" s="227"/>
      <c r="E182" s="227"/>
      <c r="F182" s="222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7"/>
      <c r="U182" s="167"/>
      <c r="V182" s="167"/>
      <c r="W182" s="167"/>
      <c r="X182" s="167"/>
      <c r="Y182" s="167"/>
      <c r="Z182" s="167"/>
      <c r="AA182" s="167"/>
    </row>
    <row r="183" spans="1:27" ht="15.75" customHeight="1">
      <c r="A183" s="223"/>
      <c r="B183" s="170"/>
      <c r="C183" s="170"/>
      <c r="D183" s="227"/>
      <c r="E183" s="227"/>
      <c r="F183" s="222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7"/>
      <c r="U183" s="167"/>
      <c r="V183" s="167"/>
      <c r="W183" s="167"/>
      <c r="X183" s="167"/>
      <c r="Y183" s="167"/>
      <c r="Z183" s="167"/>
      <c r="AA183" s="167"/>
    </row>
    <row r="184" spans="1:27" ht="15.75" customHeight="1">
      <c r="A184" s="223"/>
      <c r="B184" s="170"/>
      <c r="C184" s="170"/>
      <c r="D184" s="227"/>
      <c r="E184" s="227"/>
      <c r="F184" s="222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7"/>
      <c r="U184" s="167"/>
      <c r="V184" s="167"/>
      <c r="W184" s="167"/>
      <c r="X184" s="167"/>
      <c r="Y184" s="167"/>
      <c r="Z184" s="167"/>
      <c r="AA184" s="167"/>
    </row>
    <row r="185" spans="1:27" ht="15.75" customHeight="1">
      <c r="A185" s="223"/>
      <c r="B185" s="170"/>
      <c r="C185" s="170"/>
      <c r="D185" s="227"/>
      <c r="E185" s="227"/>
      <c r="F185" s="222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7"/>
      <c r="U185" s="167"/>
      <c r="V185" s="167"/>
      <c r="W185" s="167"/>
      <c r="X185" s="167"/>
      <c r="Y185" s="167"/>
      <c r="Z185" s="167"/>
      <c r="AA185" s="167"/>
    </row>
    <row r="186" spans="1:27" ht="15.75" customHeight="1">
      <c r="A186" s="223"/>
      <c r="B186" s="170"/>
      <c r="C186" s="170"/>
      <c r="D186" s="227"/>
      <c r="E186" s="227"/>
      <c r="F186" s="222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7"/>
      <c r="U186" s="167"/>
      <c r="V186" s="167"/>
      <c r="W186" s="167"/>
      <c r="X186" s="167"/>
      <c r="Y186" s="167"/>
      <c r="Z186" s="167"/>
      <c r="AA186" s="167"/>
    </row>
    <row r="187" spans="1:27" ht="15.75" customHeight="1">
      <c r="A187" s="223"/>
      <c r="B187" s="170"/>
      <c r="C187" s="170"/>
      <c r="D187" s="227"/>
      <c r="E187" s="227"/>
      <c r="F187" s="222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7"/>
      <c r="U187" s="167"/>
      <c r="V187" s="167"/>
      <c r="W187" s="167"/>
      <c r="X187" s="167"/>
      <c r="Y187" s="167"/>
      <c r="Z187" s="167"/>
      <c r="AA187" s="167"/>
    </row>
    <row r="188" spans="1:27" ht="15.75" customHeight="1">
      <c r="A188" s="223"/>
      <c r="B188" s="170"/>
      <c r="C188" s="170"/>
      <c r="D188" s="227"/>
      <c r="E188" s="227"/>
      <c r="F188" s="222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7"/>
      <c r="U188" s="167"/>
      <c r="V188" s="167"/>
      <c r="W188" s="167"/>
      <c r="X188" s="167"/>
      <c r="Y188" s="167"/>
      <c r="Z188" s="167"/>
      <c r="AA188" s="167"/>
    </row>
    <row r="189" spans="1:27" ht="15.75" customHeight="1">
      <c r="A189" s="223"/>
      <c r="B189" s="170"/>
      <c r="C189" s="170"/>
      <c r="D189" s="227"/>
      <c r="E189" s="227"/>
      <c r="F189" s="222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7"/>
      <c r="U189" s="167"/>
      <c r="V189" s="167"/>
      <c r="W189" s="167"/>
      <c r="X189" s="167"/>
      <c r="Y189" s="167"/>
      <c r="Z189" s="167"/>
      <c r="AA189" s="167"/>
    </row>
    <row r="190" spans="1:27" ht="15.75" customHeight="1">
      <c r="A190" s="223"/>
      <c r="B190" s="170"/>
      <c r="C190" s="170"/>
      <c r="D190" s="227"/>
      <c r="E190" s="227"/>
      <c r="F190" s="222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7"/>
      <c r="U190" s="167"/>
      <c r="V190" s="167"/>
      <c r="W190" s="167"/>
      <c r="X190" s="167"/>
      <c r="Y190" s="167"/>
      <c r="Z190" s="167"/>
      <c r="AA190" s="167"/>
    </row>
    <row r="191" spans="1:27" ht="15.75" customHeight="1">
      <c r="A191" s="223"/>
      <c r="B191" s="170"/>
      <c r="C191" s="170"/>
      <c r="D191" s="227"/>
      <c r="E191" s="227"/>
      <c r="F191" s="222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7"/>
      <c r="U191" s="167"/>
      <c r="V191" s="167"/>
      <c r="W191" s="167"/>
      <c r="X191" s="167"/>
      <c r="Y191" s="167"/>
      <c r="Z191" s="167"/>
      <c r="AA191" s="167"/>
    </row>
    <row r="192" spans="1:27" ht="15.75" customHeight="1">
      <c r="A192" s="223"/>
      <c r="B192" s="170"/>
      <c r="C192" s="170"/>
      <c r="D192" s="227"/>
      <c r="E192" s="227"/>
      <c r="F192" s="222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7"/>
      <c r="U192" s="167"/>
      <c r="V192" s="167"/>
      <c r="W192" s="167"/>
      <c r="X192" s="167"/>
      <c r="Y192" s="167"/>
      <c r="Z192" s="167"/>
      <c r="AA192" s="167"/>
    </row>
    <row r="193" spans="1:27" ht="15.75" customHeight="1">
      <c r="A193" s="223"/>
      <c r="B193" s="170"/>
      <c r="C193" s="170"/>
      <c r="D193" s="227"/>
      <c r="E193" s="227"/>
      <c r="F193" s="222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7"/>
      <c r="U193" s="167"/>
      <c r="V193" s="167"/>
      <c r="W193" s="167"/>
      <c r="X193" s="167"/>
      <c r="Y193" s="167"/>
      <c r="Z193" s="167"/>
      <c r="AA193" s="167"/>
    </row>
    <row r="194" spans="1:27" ht="15.75" customHeight="1">
      <c r="A194" s="223"/>
      <c r="B194" s="170"/>
      <c r="C194" s="170"/>
      <c r="D194" s="227"/>
      <c r="E194" s="227"/>
      <c r="F194" s="222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7"/>
      <c r="U194" s="167"/>
      <c r="V194" s="167"/>
      <c r="W194" s="167"/>
      <c r="X194" s="167"/>
      <c r="Y194" s="167"/>
      <c r="Z194" s="167"/>
      <c r="AA194" s="167"/>
    </row>
    <row r="195" spans="1:27" ht="15.75" customHeight="1">
      <c r="A195" s="223"/>
      <c r="B195" s="170"/>
      <c r="C195" s="170"/>
      <c r="D195" s="227"/>
      <c r="E195" s="227"/>
      <c r="F195" s="222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7"/>
      <c r="U195" s="167"/>
      <c r="V195" s="167"/>
      <c r="W195" s="167"/>
      <c r="X195" s="167"/>
      <c r="Y195" s="167"/>
      <c r="Z195" s="167"/>
      <c r="AA195" s="167"/>
    </row>
    <row r="196" spans="1:27" ht="15.75" customHeight="1">
      <c r="A196" s="223"/>
      <c r="B196" s="170"/>
      <c r="C196" s="170"/>
      <c r="D196" s="227"/>
      <c r="E196" s="227"/>
      <c r="F196" s="222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7"/>
      <c r="U196" s="167"/>
      <c r="V196" s="167"/>
      <c r="W196" s="167"/>
      <c r="X196" s="167"/>
      <c r="Y196" s="167"/>
      <c r="Z196" s="167"/>
      <c r="AA196" s="167"/>
    </row>
    <row r="197" spans="1:27" ht="15.75" customHeight="1">
      <c r="A197" s="223"/>
      <c r="B197" s="170"/>
      <c r="C197" s="170"/>
      <c r="D197" s="227"/>
      <c r="E197" s="227"/>
      <c r="F197" s="222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7"/>
      <c r="U197" s="167"/>
      <c r="V197" s="167"/>
      <c r="W197" s="167"/>
      <c r="X197" s="167"/>
      <c r="Y197" s="167"/>
      <c r="Z197" s="167"/>
      <c r="AA197" s="167"/>
    </row>
    <row r="198" spans="1:27" ht="15.75" customHeight="1">
      <c r="A198" s="223"/>
      <c r="B198" s="170"/>
      <c r="C198" s="170"/>
      <c r="D198" s="227"/>
      <c r="E198" s="227"/>
      <c r="F198" s="222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7"/>
      <c r="U198" s="167"/>
      <c r="V198" s="167"/>
      <c r="W198" s="167"/>
      <c r="X198" s="167"/>
      <c r="Y198" s="167"/>
      <c r="Z198" s="167"/>
      <c r="AA198" s="167"/>
    </row>
    <row r="199" spans="1:27" ht="15.75" customHeight="1">
      <c r="A199" s="223"/>
      <c r="B199" s="170"/>
      <c r="C199" s="170"/>
      <c r="D199" s="227"/>
      <c r="E199" s="227"/>
      <c r="F199" s="222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7"/>
      <c r="U199" s="167"/>
      <c r="V199" s="167"/>
      <c r="W199" s="167"/>
      <c r="X199" s="167"/>
      <c r="Y199" s="167"/>
      <c r="Z199" s="167"/>
      <c r="AA199" s="167"/>
    </row>
    <row r="200" spans="1:27" ht="15.75" customHeight="1">
      <c r="A200" s="223"/>
      <c r="B200" s="170"/>
      <c r="C200" s="170"/>
      <c r="D200" s="227"/>
      <c r="E200" s="227"/>
      <c r="F200" s="222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7"/>
      <c r="U200" s="167"/>
      <c r="V200" s="167"/>
      <c r="W200" s="167"/>
      <c r="X200" s="167"/>
      <c r="Y200" s="167"/>
      <c r="Z200" s="167"/>
      <c r="AA200" s="167"/>
    </row>
    <row r="201" spans="1:27" ht="15.75" customHeight="1">
      <c r="A201" s="223"/>
      <c r="B201" s="170"/>
      <c r="C201" s="170"/>
      <c r="D201" s="227"/>
      <c r="E201" s="227"/>
      <c r="F201" s="222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7"/>
      <c r="U201" s="167"/>
      <c r="V201" s="167"/>
      <c r="W201" s="167"/>
      <c r="X201" s="167"/>
      <c r="Y201" s="167"/>
      <c r="Z201" s="167"/>
      <c r="AA201" s="167"/>
    </row>
    <row r="202" spans="1:27" ht="15.75" customHeight="1">
      <c r="A202" s="223"/>
      <c r="B202" s="170"/>
      <c r="C202" s="170"/>
      <c r="D202" s="227"/>
      <c r="E202" s="227"/>
      <c r="F202" s="222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7"/>
      <c r="U202" s="167"/>
      <c r="V202" s="167"/>
      <c r="W202" s="167"/>
      <c r="X202" s="167"/>
      <c r="Y202" s="167"/>
      <c r="Z202" s="167"/>
      <c r="AA202" s="167"/>
    </row>
    <row r="203" spans="1:27" ht="15.75" customHeight="1">
      <c r="A203" s="223"/>
      <c r="B203" s="170"/>
      <c r="C203" s="170"/>
      <c r="D203" s="227"/>
      <c r="E203" s="227"/>
      <c r="F203" s="222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7"/>
      <c r="U203" s="167"/>
      <c r="V203" s="167"/>
      <c r="W203" s="167"/>
      <c r="X203" s="167"/>
      <c r="Y203" s="167"/>
      <c r="Z203" s="167"/>
      <c r="AA203" s="167"/>
    </row>
    <row r="204" spans="1:27" ht="15.75" customHeight="1">
      <c r="A204" s="223"/>
      <c r="B204" s="170"/>
      <c r="C204" s="170"/>
      <c r="D204" s="227"/>
      <c r="E204" s="227"/>
      <c r="F204" s="222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7"/>
      <c r="U204" s="167"/>
      <c r="V204" s="167"/>
      <c r="W204" s="167"/>
      <c r="X204" s="167"/>
      <c r="Y204" s="167"/>
      <c r="Z204" s="167"/>
      <c r="AA204" s="167"/>
    </row>
    <row r="205" spans="1:27" ht="15.75" customHeight="1">
      <c r="A205" s="223"/>
      <c r="B205" s="170"/>
      <c r="C205" s="170"/>
      <c r="D205" s="227"/>
      <c r="E205" s="227"/>
      <c r="F205" s="222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7"/>
      <c r="U205" s="167"/>
      <c r="V205" s="167"/>
      <c r="W205" s="167"/>
      <c r="X205" s="167"/>
      <c r="Y205" s="167"/>
      <c r="Z205" s="167"/>
      <c r="AA205" s="167"/>
    </row>
    <row r="206" spans="1:27" ht="15.75" customHeight="1">
      <c r="A206" s="223"/>
      <c r="B206" s="170"/>
      <c r="C206" s="170"/>
      <c r="D206" s="227"/>
      <c r="E206" s="227"/>
      <c r="F206" s="222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7"/>
      <c r="U206" s="167"/>
      <c r="V206" s="167"/>
      <c r="W206" s="167"/>
      <c r="X206" s="167"/>
      <c r="Y206" s="167"/>
      <c r="Z206" s="167"/>
      <c r="AA206" s="167"/>
    </row>
    <row r="207" spans="1:27" ht="15.75" customHeight="1">
      <c r="A207" s="223"/>
      <c r="B207" s="170"/>
      <c r="C207" s="170"/>
      <c r="D207" s="227"/>
      <c r="E207" s="227"/>
      <c r="F207" s="222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7"/>
      <c r="U207" s="167"/>
      <c r="V207" s="167"/>
      <c r="W207" s="167"/>
      <c r="X207" s="167"/>
      <c r="Y207" s="167"/>
      <c r="Z207" s="167"/>
      <c r="AA207" s="167"/>
    </row>
    <row r="208" spans="1:27" ht="15.75" customHeight="1">
      <c r="A208" s="223"/>
      <c r="B208" s="170"/>
      <c r="C208" s="170"/>
      <c r="D208" s="227"/>
      <c r="E208" s="227"/>
      <c r="F208" s="222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7"/>
      <c r="U208" s="167"/>
      <c r="V208" s="167"/>
      <c r="W208" s="167"/>
      <c r="X208" s="167"/>
      <c r="Y208" s="167"/>
      <c r="Z208" s="167"/>
      <c r="AA208" s="167"/>
    </row>
    <row r="209" spans="1:27" ht="15.75" customHeight="1">
      <c r="A209" s="223"/>
      <c r="B209" s="170"/>
      <c r="C209" s="170"/>
      <c r="D209" s="227"/>
      <c r="E209" s="227"/>
      <c r="F209" s="222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7"/>
      <c r="U209" s="167"/>
      <c r="V209" s="167"/>
      <c r="W209" s="167"/>
      <c r="X209" s="167"/>
      <c r="Y209" s="167"/>
      <c r="Z209" s="167"/>
      <c r="AA209" s="167"/>
    </row>
    <row r="210" spans="1:27" ht="15.75" customHeight="1">
      <c r="A210" s="223"/>
      <c r="B210" s="170"/>
      <c r="C210" s="170"/>
      <c r="D210" s="227"/>
      <c r="E210" s="227"/>
      <c r="F210" s="222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7"/>
      <c r="U210" s="167"/>
      <c r="V210" s="167"/>
      <c r="W210" s="167"/>
      <c r="X210" s="167"/>
      <c r="Y210" s="167"/>
      <c r="Z210" s="167"/>
      <c r="AA210" s="167"/>
    </row>
    <row r="211" spans="1:27" ht="15.75" customHeight="1">
      <c r="A211" s="223"/>
      <c r="B211" s="170"/>
      <c r="C211" s="170"/>
      <c r="D211" s="227"/>
      <c r="E211" s="227"/>
      <c r="F211" s="222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7"/>
      <c r="U211" s="167"/>
      <c r="V211" s="167"/>
      <c r="W211" s="167"/>
      <c r="X211" s="167"/>
      <c r="Y211" s="167"/>
      <c r="Z211" s="167"/>
      <c r="AA211" s="167"/>
    </row>
    <row r="212" spans="1:27" ht="15.75" customHeight="1">
      <c r="A212" s="223"/>
      <c r="B212" s="170"/>
      <c r="C212" s="170"/>
      <c r="D212" s="227"/>
      <c r="E212" s="227"/>
      <c r="F212" s="222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7"/>
      <c r="U212" s="167"/>
      <c r="V212" s="167"/>
      <c r="W212" s="167"/>
      <c r="X212" s="167"/>
      <c r="Y212" s="167"/>
      <c r="Z212" s="167"/>
      <c r="AA212" s="167"/>
    </row>
    <row r="213" spans="1:27" ht="15.75" customHeight="1">
      <c r="A213" s="223"/>
      <c r="B213" s="170"/>
      <c r="C213" s="170"/>
      <c r="D213" s="227"/>
      <c r="E213" s="227"/>
      <c r="F213" s="222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7"/>
      <c r="U213" s="167"/>
      <c r="V213" s="167"/>
      <c r="W213" s="167"/>
      <c r="X213" s="167"/>
      <c r="Y213" s="167"/>
      <c r="Z213" s="167"/>
      <c r="AA213" s="167"/>
    </row>
    <row r="214" spans="1:27" ht="15.75" customHeight="1">
      <c r="A214" s="223"/>
      <c r="B214" s="170"/>
      <c r="C214" s="170"/>
      <c r="D214" s="227"/>
      <c r="E214" s="227"/>
      <c r="F214" s="222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7"/>
      <c r="U214" s="167"/>
      <c r="V214" s="167"/>
      <c r="W214" s="167"/>
      <c r="X214" s="167"/>
      <c r="Y214" s="167"/>
      <c r="Z214" s="167"/>
      <c r="AA214" s="167"/>
    </row>
    <row r="215" spans="1:27" ht="15.75" customHeight="1">
      <c r="A215" s="223"/>
      <c r="B215" s="170"/>
      <c r="C215" s="170"/>
      <c r="D215" s="227"/>
      <c r="E215" s="227"/>
      <c r="F215" s="222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7"/>
      <c r="U215" s="167"/>
      <c r="V215" s="167"/>
      <c r="W215" s="167"/>
      <c r="X215" s="167"/>
      <c r="Y215" s="167"/>
      <c r="Z215" s="167"/>
      <c r="AA215" s="167"/>
    </row>
    <row r="216" spans="1:27" ht="15.75" customHeight="1">
      <c r="A216" s="223"/>
      <c r="B216" s="170"/>
      <c r="C216" s="170"/>
      <c r="D216" s="227"/>
      <c r="E216" s="227"/>
      <c r="F216" s="222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7"/>
      <c r="U216" s="167"/>
      <c r="V216" s="167"/>
      <c r="W216" s="167"/>
      <c r="X216" s="167"/>
      <c r="Y216" s="167"/>
      <c r="Z216" s="167"/>
      <c r="AA216" s="167"/>
    </row>
    <row r="217" spans="1:27" ht="15.75" customHeight="1">
      <c r="A217" s="223"/>
      <c r="B217" s="170"/>
      <c r="C217" s="170"/>
      <c r="D217" s="227"/>
      <c r="E217" s="227"/>
      <c r="F217" s="222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7"/>
      <c r="U217" s="167"/>
      <c r="V217" s="167"/>
      <c r="W217" s="167"/>
      <c r="X217" s="167"/>
      <c r="Y217" s="167"/>
      <c r="Z217" s="167"/>
      <c r="AA217" s="167"/>
    </row>
    <row r="218" spans="1:27" ht="15.75" customHeight="1">
      <c r="A218" s="223"/>
      <c r="B218" s="170"/>
      <c r="C218" s="170"/>
      <c r="D218" s="227"/>
      <c r="E218" s="227"/>
      <c r="F218" s="222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7"/>
      <c r="U218" s="167"/>
      <c r="V218" s="167"/>
      <c r="W218" s="167"/>
      <c r="X218" s="167"/>
      <c r="Y218" s="167"/>
      <c r="Z218" s="167"/>
      <c r="AA218" s="167"/>
    </row>
    <row r="219" spans="1:27" ht="15.75" customHeight="1">
      <c r="A219" s="223"/>
      <c r="B219" s="170"/>
      <c r="C219" s="170"/>
      <c r="D219" s="227"/>
      <c r="E219" s="227"/>
      <c r="F219" s="222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7"/>
      <c r="U219" s="167"/>
      <c r="V219" s="167"/>
      <c r="W219" s="167"/>
      <c r="X219" s="167"/>
      <c r="Y219" s="167"/>
      <c r="Z219" s="167"/>
      <c r="AA219" s="167"/>
    </row>
    <row r="220" spans="1:27" ht="15.75" customHeight="1">
      <c r="A220" s="223"/>
      <c r="B220" s="170"/>
      <c r="C220" s="170"/>
      <c r="D220" s="227"/>
      <c r="E220" s="227"/>
      <c r="F220" s="222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7"/>
      <c r="U220" s="167"/>
      <c r="V220" s="167"/>
      <c r="W220" s="167"/>
      <c r="X220" s="167"/>
      <c r="Y220" s="167"/>
      <c r="Z220" s="167"/>
      <c r="AA220" s="167"/>
    </row>
    <row r="221" spans="1:27" ht="15.75" customHeight="1">
      <c r="A221" s="223"/>
      <c r="B221" s="170"/>
      <c r="C221" s="170"/>
      <c r="D221" s="227"/>
      <c r="E221" s="227"/>
      <c r="F221" s="222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7"/>
      <c r="U221" s="167"/>
      <c r="V221" s="167"/>
      <c r="W221" s="167"/>
      <c r="X221" s="167"/>
      <c r="Y221" s="167"/>
      <c r="Z221" s="167"/>
      <c r="AA221" s="167"/>
    </row>
    <row r="222" spans="1:27" ht="15.75" customHeight="1">
      <c r="A222" s="223"/>
      <c r="B222" s="170"/>
      <c r="C222" s="170"/>
      <c r="D222" s="227"/>
      <c r="E222" s="227"/>
      <c r="F222" s="222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7"/>
      <c r="U222" s="167"/>
      <c r="V222" s="167"/>
      <c r="W222" s="167"/>
      <c r="X222" s="167"/>
      <c r="Y222" s="167"/>
      <c r="Z222" s="167"/>
      <c r="AA222" s="167"/>
    </row>
    <row r="223" spans="1:27" ht="15.75" customHeight="1">
      <c r="A223" s="223"/>
      <c r="B223" s="170"/>
      <c r="C223" s="170"/>
      <c r="D223" s="227"/>
      <c r="E223" s="227"/>
      <c r="F223" s="222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7"/>
      <c r="U223" s="167"/>
      <c r="V223" s="167"/>
      <c r="W223" s="167"/>
      <c r="X223" s="167"/>
      <c r="Y223" s="167"/>
      <c r="Z223" s="167"/>
      <c r="AA223" s="167"/>
    </row>
    <row r="224" spans="1:27" ht="15.75" customHeight="1">
      <c r="A224" s="223"/>
      <c r="B224" s="170"/>
      <c r="C224" s="170"/>
      <c r="D224" s="227"/>
      <c r="E224" s="227"/>
      <c r="F224" s="222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7"/>
      <c r="U224" s="167"/>
      <c r="V224" s="167"/>
      <c r="W224" s="167"/>
      <c r="X224" s="167"/>
      <c r="Y224" s="167"/>
      <c r="Z224" s="167"/>
      <c r="AA224" s="167"/>
    </row>
    <row r="225" spans="1:27" ht="15.75" customHeight="1">
      <c r="A225" s="223"/>
      <c r="B225" s="170"/>
      <c r="C225" s="170"/>
      <c r="D225" s="227"/>
      <c r="E225" s="227"/>
      <c r="F225" s="222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7"/>
      <c r="U225" s="167"/>
      <c r="V225" s="167"/>
      <c r="W225" s="167"/>
      <c r="X225" s="167"/>
      <c r="Y225" s="167"/>
      <c r="Z225" s="167"/>
      <c r="AA225" s="167"/>
    </row>
    <row r="226" spans="1:27" ht="15.75" customHeight="1">
      <c r="A226" s="223"/>
      <c r="B226" s="170"/>
      <c r="C226" s="170"/>
      <c r="D226" s="227"/>
      <c r="E226" s="227"/>
      <c r="F226" s="222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7"/>
      <c r="U226" s="167"/>
      <c r="V226" s="167"/>
      <c r="W226" s="167"/>
      <c r="X226" s="167"/>
      <c r="Y226" s="167"/>
      <c r="Z226" s="167"/>
      <c r="AA226" s="167"/>
    </row>
    <row r="227" spans="1:27" ht="15.75" customHeight="1">
      <c r="A227" s="223"/>
      <c r="B227" s="170"/>
      <c r="C227" s="170"/>
      <c r="D227" s="227"/>
      <c r="E227" s="227"/>
      <c r="F227" s="222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7"/>
      <c r="U227" s="167"/>
      <c r="V227" s="167"/>
      <c r="W227" s="167"/>
      <c r="X227" s="167"/>
      <c r="Y227" s="167"/>
      <c r="Z227" s="167"/>
      <c r="AA227" s="167"/>
    </row>
    <row r="228" spans="1:27" ht="15.75" customHeight="1">
      <c r="A228" s="223"/>
      <c r="B228" s="170"/>
      <c r="C228" s="170"/>
      <c r="D228" s="227"/>
      <c r="E228" s="227"/>
      <c r="F228" s="222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7"/>
      <c r="U228" s="167"/>
      <c r="V228" s="167"/>
      <c r="W228" s="167"/>
      <c r="X228" s="167"/>
      <c r="Y228" s="167"/>
      <c r="Z228" s="167"/>
      <c r="AA228" s="167"/>
    </row>
    <row r="229" spans="1:27" ht="15.75" customHeight="1">
      <c r="A229" s="223"/>
      <c r="B229" s="170"/>
      <c r="C229" s="170"/>
      <c r="D229" s="227"/>
      <c r="E229" s="227"/>
      <c r="F229" s="222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7"/>
      <c r="U229" s="167"/>
      <c r="V229" s="167"/>
      <c r="W229" s="167"/>
      <c r="X229" s="167"/>
      <c r="Y229" s="167"/>
      <c r="Z229" s="167"/>
      <c r="AA229" s="167"/>
    </row>
    <row r="230" spans="1:27" ht="15.75" customHeight="1">
      <c r="A230" s="223"/>
      <c r="B230" s="170"/>
      <c r="C230" s="170"/>
      <c r="D230" s="227"/>
      <c r="E230" s="227"/>
      <c r="F230" s="222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7"/>
      <c r="U230" s="167"/>
      <c r="V230" s="167"/>
      <c r="W230" s="167"/>
      <c r="X230" s="167"/>
      <c r="Y230" s="167"/>
      <c r="Z230" s="167"/>
      <c r="AA230" s="167"/>
    </row>
    <row r="231" spans="1:27" ht="15.75" customHeight="1">
      <c r="A231" s="223"/>
      <c r="B231" s="170"/>
      <c r="C231" s="170"/>
      <c r="D231" s="227"/>
      <c r="E231" s="227"/>
      <c r="F231" s="222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7"/>
      <c r="U231" s="167"/>
      <c r="V231" s="167"/>
      <c r="W231" s="167"/>
      <c r="X231" s="167"/>
      <c r="Y231" s="167"/>
      <c r="Z231" s="167"/>
      <c r="AA231" s="167"/>
    </row>
    <row r="232" spans="1:27" ht="15.75" customHeight="1">
      <c r="A232" s="223"/>
      <c r="B232" s="170"/>
      <c r="C232" s="170"/>
      <c r="D232" s="227"/>
      <c r="E232" s="227"/>
      <c r="F232" s="222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7"/>
      <c r="U232" s="167"/>
      <c r="V232" s="167"/>
      <c r="W232" s="167"/>
      <c r="X232" s="167"/>
      <c r="Y232" s="167"/>
      <c r="Z232" s="167"/>
      <c r="AA232" s="167"/>
    </row>
    <row r="233" spans="1:27" ht="15.75" customHeight="1">
      <c r="A233" s="223"/>
      <c r="B233" s="170"/>
      <c r="C233" s="170"/>
      <c r="D233" s="227"/>
      <c r="E233" s="227"/>
      <c r="F233" s="222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7"/>
      <c r="U233" s="167"/>
      <c r="V233" s="167"/>
      <c r="W233" s="167"/>
      <c r="X233" s="167"/>
      <c r="Y233" s="167"/>
      <c r="Z233" s="167"/>
      <c r="AA233" s="167"/>
    </row>
    <row r="234" spans="1:27" ht="15.75" customHeight="1">
      <c r="A234" s="223"/>
      <c r="B234" s="170"/>
      <c r="C234" s="170"/>
      <c r="D234" s="227"/>
      <c r="E234" s="227"/>
      <c r="F234" s="222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7"/>
      <c r="U234" s="167"/>
      <c r="V234" s="167"/>
      <c r="W234" s="167"/>
      <c r="X234" s="167"/>
      <c r="Y234" s="167"/>
      <c r="Z234" s="167"/>
      <c r="AA234" s="167"/>
    </row>
    <row r="235" spans="1:27" ht="15.75" customHeight="1">
      <c r="A235" s="223"/>
      <c r="B235" s="170"/>
      <c r="C235" s="170"/>
      <c r="D235" s="227"/>
      <c r="E235" s="227"/>
      <c r="F235" s="222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7"/>
      <c r="U235" s="167"/>
      <c r="V235" s="167"/>
      <c r="W235" s="167"/>
      <c r="X235" s="167"/>
      <c r="Y235" s="167"/>
      <c r="Z235" s="167"/>
      <c r="AA235" s="167"/>
    </row>
    <row r="236" spans="1:27" ht="15.75" customHeight="1">
      <c r="A236" s="223"/>
      <c r="B236" s="170"/>
      <c r="C236" s="170"/>
      <c r="D236" s="227"/>
      <c r="E236" s="227"/>
      <c r="F236" s="222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7"/>
      <c r="U236" s="167"/>
      <c r="V236" s="167"/>
      <c r="W236" s="167"/>
      <c r="X236" s="167"/>
      <c r="Y236" s="167"/>
      <c r="Z236" s="167"/>
      <c r="AA236" s="167"/>
    </row>
    <row r="237" spans="1:27" ht="15.75" customHeight="1">
      <c r="A237" s="223"/>
      <c r="B237" s="170"/>
      <c r="C237" s="170"/>
      <c r="D237" s="227"/>
      <c r="E237" s="227"/>
      <c r="F237" s="222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7"/>
      <c r="U237" s="167"/>
      <c r="V237" s="167"/>
      <c r="W237" s="167"/>
      <c r="X237" s="167"/>
      <c r="Y237" s="167"/>
      <c r="Z237" s="167"/>
      <c r="AA237" s="167"/>
    </row>
    <row r="238" spans="1:27" ht="15.75" customHeight="1">
      <c r="A238" s="223"/>
      <c r="B238" s="170"/>
      <c r="C238" s="170"/>
      <c r="D238" s="227"/>
      <c r="E238" s="227"/>
      <c r="F238" s="222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7"/>
      <c r="U238" s="167"/>
      <c r="V238" s="167"/>
      <c r="W238" s="167"/>
      <c r="X238" s="167"/>
      <c r="Y238" s="167"/>
      <c r="Z238" s="167"/>
      <c r="AA238" s="167"/>
    </row>
    <row r="239" spans="1:27" ht="15.75" customHeight="1">
      <c r="A239" s="223"/>
      <c r="B239" s="170"/>
      <c r="C239" s="170"/>
      <c r="D239" s="227"/>
      <c r="E239" s="227"/>
      <c r="F239" s="222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7"/>
      <c r="U239" s="167"/>
      <c r="V239" s="167"/>
      <c r="W239" s="167"/>
      <c r="X239" s="167"/>
      <c r="Y239" s="167"/>
      <c r="Z239" s="167"/>
      <c r="AA239" s="167"/>
    </row>
    <row r="240" spans="1:27" ht="15.75" customHeight="1">
      <c r="A240" s="223"/>
      <c r="B240" s="170"/>
      <c r="C240" s="170"/>
      <c r="D240" s="227"/>
      <c r="E240" s="227"/>
      <c r="F240" s="222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7"/>
      <c r="U240" s="167"/>
      <c r="V240" s="167"/>
      <c r="W240" s="167"/>
      <c r="X240" s="167"/>
      <c r="Y240" s="167"/>
      <c r="Z240" s="167"/>
      <c r="AA240" s="167"/>
    </row>
    <row r="241" spans="1:27" ht="15.75" customHeight="1">
      <c r="A241" s="223"/>
      <c r="B241" s="170"/>
      <c r="C241" s="170"/>
      <c r="D241" s="227"/>
      <c r="E241" s="227"/>
      <c r="F241" s="222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7"/>
      <c r="U241" s="167"/>
      <c r="V241" s="167"/>
      <c r="W241" s="167"/>
      <c r="X241" s="167"/>
      <c r="Y241" s="167"/>
      <c r="Z241" s="167"/>
      <c r="AA241" s="167"/>
    </row>
    <row r="242" spans="1:27" ht="15.75" customHeight="1">
      <c r="A242" s="223"/>
      <c r="B242" s="170"/>
      <c r="C242" s="170"/>
      <c r="D242" s="227"/>
      <c r="E242" s="227"/>
      <c r="F242" s="222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7"/>
      <c r="U242" s="167"/>
      <c r="V242" s="167"/>
      <c r="W242" s="167"/>
      <c r="X242" s="167"/>
      <c r="Y242" s="167"/>
      <c r="Z242" s="167"/>
      <c r="AA242" s="167"/>
    </row>
    <row r="243" spans="1:27" ht="15.75" customHeight="1">
      <c r="A243" s="223"/>
      <c r="B243" s="170"/>
      <c r="C243" s="170"/>
      <c r="D243" s="227"/>
      <c r="E243" s="227"/>
      <c r="F243" s="222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7"/>
      <c r="U243" s="167"/>
      <c r="V243" s="167"/>
      <c r="W243" s="167"/>
      <c r="X243" s="167"/>
      <c r="Y243" s="167"/>
      <c r="Z243" s="167"/>
      <c r="AA243" s="167"/>
    </row>
    <row r="244" spans="1:27" ht="15.75" customHeight="1">
      <c r="A244" s="223"/>
      <c r="B244" s="170"/>
      <c r="C244" s="170"/>
      <c r="D244" s="227"/>
      <c r="E244" s="227"/>
      <c r="F244" s="222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7"/>
      <c r="U244" s="167"/>
      <c r="V244" s="167"/>
      <c r="W244" s="167"/>
      <c r="X244" s="167"/>
      <c r="Y244" s="167"/>
      <c r="Z244" s="167"/>
      <c r="AA244" s="167"/>
    </row>
    <row r="245" spans="1:27" ht="15.75" customHeight="1">
      <c r="A245" s="223"/>
      <c r="B245" s="170"/>
      <c r="C245" s="170"/>
      <c r="D245" s="227"/>
      <c r="E245" s="227"/>
      <c r="F245" s="222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7"/>
      <c r="U245" s="167"/>
      <c r="V245" s="167"/>
      <c r="W245" s="167"/>
      <c r="X245" s="167"/>
      <c r="Y245" s="167"/>
      <c r="Z245" s="167"/>
      <c r="AA245" s="167"/>
    </row>
    <row r="246" spans="1:27" ht="15.75" customHeight="1">
      <c r="A246" s="223"/>
      <c r="B246" s="170"/>
      <c r="C246" s="170"/>
      <c r="D246" s="227"/>
      <c r="E246" s="227"/>
      <c r="F246" s="222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7"/>
      <c r="U246" s="167"/>
      <c r="V246" s="167"/>
      <c r="W246" s="167"/>
      <c r="X246" s="167"/>
      <c r="Y246" s="167"/>
      <c r="Z246" s="167"/>
      <c r="AA246" s="167"/>
    </row>
    <row r="247" spans="1:27" ht="15.75" customHeight="1">
      <c r="A247" s="223"/>
      <c r="B247" s="170"/>
      <c r="C247" s="170"/>
      <c r="D247" s="227"/>
      <c r="E247" s="227"/>
      <c r="F247" s="222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7"/>
      <c r="U247" s="167"/>
      <c r="V247" s="167"/>
      <c r="W247" s="167"/>
      <c r="X247" s="167"/>
      <c r="Y247" s="167"/>
      <c r="Z247" s="167"/>
      <c r="AA247" s="167"/>
    </row>
    <row r="248" spans="1:27" ht="15.75" customHeight="1">
      <c r="A248" s="223"/>
      <c r="B248" s="170"/>
      <c r="C248" s="170"/>
      <c r="D248" s="227"/>
      <c r="E248" s="227"/>
      <c r="F248" s="222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7"/>
      <c r="U248" s="167"/>
      <c r="V248" s="167"/>
      <c r="W248" s="167"/>
      <c r="X248" s="167"/>
      <c r="Y248" s="167"/>
      <c r="Z248" s="167"/>
      <c r="AA248" s="167"/>
    </row>
    <row r="249" spans="1:27" ht="15.75" customHeight="1">
      <c r="A249" s="223"/>
      <c r="B249" s="170"/>
      <c r="C249" s="170"/>
      <c r="D249" s="227"/>
      <c r="E249" s="227"/>
      <c r="F249" s="222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7"/>
      <c r="U249" s="167"/>
      <c r="V249" s="167"/>
      <c r="W249" s="167"/>
      <c r="X249" s="167"/>
      <c r="Y249" s="167"/>
      <c r="Z249" s="167"/>
      <c r="AA249" s="167"/>
    </row>
    <row r="250" spans="1:27" ht="15.75" customHeight="1">
      <c r="A250" s="223"/>
      <c r="B250" s="170"/>
      <c r="C250" s="170"/>
      <c r="D250" s="227"/>
      <c r="E250" s="227"/>
      <c r="F250" s="222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7"/>
      <c r="U250" s="167"/>
      <c r="V250" s="167"/>
      <c r="W250" s="167"/>
      <c r="X250" s="167"/>
      <c r="Y250" s="167"/>
      <c r="Z250" s="167"/>
      <c r="AA250" s="167"/>
    </row>
    <row r="251" spans="1:27" ht="15.75" customHeight="1">
      <c r="A251" s="223"/>
      <c r="B251" s="170"/>
      <c r="C251" s="170"/>
      <c r="D251" s="227"/>
      <c r="E251" s="227"/>
      <c r="F251" s="222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7"/>
      <c r="U251" s="167"/>
      <c r="V251" s="167"/>
      <c r="W251" s="167"/>
      <c r="X251" s="167"/>
      <c r="Y251" s="167"/>
      <c r="Z251" s="167"/>
      <c r="AA251" s="167"/>
    </row>
    <row r="252" spans="1:27" ht="15.75" customHeight="1">
      <c r="A252" s="223"/>
      <c r="B252" s="170"/>
      <c r="C252" s="170"/>
      <c r="D252" s="227"/>
      <c r="E252" s="227"/>
      <c r="F252" s="222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7"/>
      <c r="U252" s="167"/>
      <c r="V252" s="167"/>
      <c r="W252" s="167"/>
      <c r="X252" s="167"/>
      <c r="Y252" s="167"/>
      <c r="Z252" s="167"/>
      <c r="AA252" s="167"/>
    </row>
    <row r="253" spans="1:27" ht="15.75" customHeight="1">
      <c r="A253" s="223"/>
      <c r="B253" s="170"/>
      <c r="C253" s="170"/>
      <c r="D253" s="227"/>
      <c r="E253" s="227"/>
      <c r="F253" s="222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7"/>
      <c r="U253" s="167"/>
      <c r="V253" s="167"/>
      <c r="W253" s="167"/>
      <c r="X253" s="167"/>
      <c r="Y253" s="167"/>
      <c r="Z253" s="167"/>
      <c r="AA253" s="167"/>
    </row>
    <row r="254" spans="1:27" ht="15.75" customHeight="1">
      <c r="A254" s="223"/>
      <c r="B254" s="170"/>
      <c r="C254" s="170"/>
      <c r="D254" s="227"/>
      <c r="E254" s="227"/>
      <c r="F254" s="222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7"/>
      <c r="U254" s="167"/>
      <c r="V254" s="167"/>
      <c r="W254" s="167"/>
      <c r="X254" s="167"/>
      <c r="Y254" s="167"/>
      <c r="Z254" s="167"/>
      <c r="AA254" s="167"/>
    </row>
    <row r="255" spans="1:27" ht="15.75" customHeight="1">
      <c r="A255" s="223"/>
      <c r="B255" s="170"/>
      <c r="C255" s="170"/>
      <c r="D255" s="227"/>
      <c r="E255" s="227"/>
      <c r="F255" s="222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7"/>
      <c r="U255" s="167"/>
      <c r="V255" s="167"/>
      <c r="W255" s="167"/>
      <c r="X255" s="167"/>
      <c r="Y255" s="167"/>
      <c r="Z255" s="167"/>
      <c r="AA255" s="167"/>
    </row>
    <row r="256" spans="1:27" ht="15.75" customHeight="1">
      <c r="A256" s="223"/>
      <c r="B256" s="170"/>
      <c r="C256" s="170"/>
      <c r="D256" s="227"/>
      <c r="E256" s="227"/>
      <c r="F256" s="222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7"/>
      <c r="U256" s="167"/>
      <c r="V256" s="167"/>
      <c r="W256" s="167"/>
      <c r="X256" s="167"/>
      <c r="Y256" s="167"/>
      <c r="Z256" s="167"/>
      <c r="AA256" s="167"/>
    </row>
    <row r="257" spans="1:27" ht="15.75" customHeight="1">
      <c r="A257" s="223"/>
      <c r="B257" s="170"/>
      <c r="C257" s="170"/>
      <c r="D257" s="227"/>
      <c r="E257" s="227"/>
      <c r="F257" s="222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7"/>
      <c r="U257" s="167"/>
      <c r="V257" s="167"/>
      <c r="W257" s="167"/>
      <c r="X257" s="167"/>
      <c r="Y257" s="167"/>
      <c r="Z257" s="167"/>
      <c r="AA257" s="167"/>
    </row>
    <row r="258" spans="1:27" ht="15.75" customHeight="1">
      <c r="A258" s="223"/>
      <c r="B258" s="170"/>
      <c r="C258" s="170"/>
      <c r="D258" s="227"/>
      <c r="E258" s="227"/>
      <c r="F258" s="222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7"/>
      <c r="U258" s="167"/>
      <c r="V258" s="167"/>
      <c r="W258" s="167"/>
      <c r="X258" s="167"/>
      <c r="Y258" s="167"/>
      <c r="Z258" s="167"/>
      <c r="AA258" s="167"/>
    </row>
    <row r="259" spans="1:27" ht="15.75" customHeight="1">
      <c r="A259" s="223"/>
      <c r="B259" s="170"/>
      <c r="C259" s="170"/>
      <c r="D259" s="227"/>
      <c r="E259" s="227"/>
      <c r="F259" s="222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7"/>
      <c r="U259" s="167"/>
      <c r="V259" s="167"/>
      <c r="W259" s="167"/>
      <c r="X259" s="167"/>
      <c r="Y259" s="167"/>
      <c r="Z259" s="167"/>
      <c r="AA259" s="167"/>
    </row>
    <row r="260" spans="1:27" ht="15.75" customHeight="1">
      <c r="A260" s="223"/>
      <c r="B260" s="170"/>
      <c r="C260" s="170"/>
      <c r="D260" s="227"/>
      <c r="E260" s="227"/>
      <c r="F260" s="222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7"/>
      <c r="U260" s="167"/>
      <c r="V260" s="167"/>
      <c r="W260" s="167"/>
      <c r="X260" s="167"/>
      <c r="Y260" s="167"/>
      <c r="Z260" s="167"/>
      <c r="AA260" s="167"/>
    </row>
    <row r="261" spans="1:27" ht="15.75" customHeight="1">
      <c r="A261" s="223"/>
      <c r="B261" s="170"/>
      <c r="C261" s="170"/>
      <c r="D261" s="227"/>
      <c r="E261" s="227"/>
      <c r="F261" s="222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7"/>
      <c r="U261" s="167"/>
      <c r="V261" s="167"/>
      <c r="W261" s="167"/>
      <c r="X261" s="167"/>
      <c r="Y261" s="167"/>
      <c r="Z261" s="167"/>
      <c r="AA261" s="167"/>
    </row>
    <row r="262" spans="1:27" ht="15.75" customHeight="1">
      <c r="A262" s="223"/>
      <c r="B262" s="170"/>
      <c r="C262" s="170"/>
      <c r="D262" s="227"/>
      <c r="E262" s="227"/>
      <c r="F262" s="222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7"/>
      <c r="U262" s="167"/>
      <c r="V262" s="167"/>
      <c r="W262" s="167"/>
      <c r="X262" s="167"/>
      <c r="Y262" s="167"/>
      <c r="Z262" s="167"/>
      <c r="AA262" s="167"/>
    </row>
    <row r="263" spans="1:27" ht="15.75" customHeight="1">
      <c r="A263" s="223"/>
      <c r="B263" s="170"/>
      <c r="C263" s="170"/>
      <c r="D263" s="227"/>
      <c r="E263" s="227"/>
      <c r="F263" s="222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7"/>
      <c r="U263" s="167"/>
      <c r="V263" s="167"/>
      <c r="W263" s="167"/>
      <c r="X263" s="167"/>
      <c r="Y263" s="167"/>
      <c r="Z263" s="167"/>
      <c r="AA263" s="167"/>
    </row>
    <row r="264" spans="1:27" ht="15.75" customHeight="1">
      <c r="A264" s="223"/>
      <c r="B264" s="170"/>
      <c r="C264" s="170"/>
      <c r="D264" s="227"/>
      <c r="E264" s="227"/>
      <c r="F264" s="222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7"/>
      <c r="U264" s="167"/>
      <c r="V264" s="167"/>
      <c r="W264" s="167"/>
      <c r="X264" s="167"/>
      <c r="Y264" s="167"/>
      <c r="Z264" s="167"/>
      <c r="AA264" s="167"/>
    </row>
    <row r="265" spans="1:27" ht="15.75" customHeight="1">
      <c r="A265" s="223"/>
      <c r="B265" s="170"/>
      <c r="C265" s="170"/>
      <c r="D265" s="227"/>
      <c r="E265" s="227"/>
      <c r="F265" s="222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7"/>
      <c r="U265" s="167"/>
      <c r="V265" s="167"/>
      <c r="W265" s="167"/>
      <c r="X265" s="167"/>
      <c r="Y265" s="167"/>
      <c r="Z265" s="167"/>
      <c r="AA265" s="167"/>
    </row>
    <row r="266" spans="1:27" ht="15.75" customHeight="1">
      <c r="A266" s="223"/>
      <c r="B266" s="170"/>
      <c r="C266" s="170"/>
      <c r="D266" s="227"/>
      <c r="E266" s="227"/>
      <c r="F266" s="222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7"/>
      <c r="U266" s="167"/>
      <c r="V266" s="167"/>
      <c r="W266" s="167"/>
      <c r="X266" s="167"/>
      <c r="Y266" s="167"/>
      <c r="Z266" s="167"/>
      <c r="AA266" s="167"/>
    </row>
    <row r="267" spans="1:27" ht="15.75" customHeight="1">
      <c r="A267" s="223"/>
      <c r="B267" s="170"/>
      <c r="C267" s="170"/>
      <c r="D267" s="227"/>
      <c r="E267" s="227"/>
      <c r="F267" s="222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7"/>
      <c r="U267" s="167"/>
      <c r="V267" s="167"/>
      <c r="W267" s="167"/>
      <c r="X267" s="167"/>
      <c r="Y267" s="167"/>
      <c r="Z267" s="167"/>
      <c r="AA267" s="167"/>
    </row>
    <row r="268" spans="1:27" ht="15.75" customHeight="1">
      <c r="A268" s="223"/>
      <c r="B268" s="170"/>
      <c r="C268" s="170"/>
      <c r="D268" s="227"/>
      <c r="E268" s="227"/>
      <c r="F268" s="222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7"/>
      <c r="U268" s="167"/>
      <c r="V268" s="167"/>
      <c r="W268" s="167"/>
      <c r="X268" s="167"/>
      <c r="Y268" s="167"/>
      <c r="Z268" s="167"/>
      <c r="AA268" s="167"/>
    </row>
    <row r="269" spans="1:27" ht="15.75" customHeight="1">
      <c r="A269" s="223"/>
      <c r="B269" s="170"/>
      <c r="C269" s="170"/>
      <c r="D269" s="227"/>
      <c r="E269" s="227"/>
      <c r="F269" s="222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7"/>
      <c r="U269" s="167"/>
      <c r="V269" s="167"/>
      <c r="W269" s="167"/>
      <c r="X269" s="167"/>
      <c r="Y269" s="167"/>
      <c r="Z269" s="167"/>
      <c r="AA269" s="167"/>
    </row>
    <row r="270" spans="1:27" ht="15.75" customHeight="1">
      <c r="A270" s="223"/>
      <c r="B270" s="170"/>
      <c r="C270" s="170"/>
      <c r="D270" s="227"/>
      <c r="E270" s="227"/>
      <c r="F270" s="222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7"/>
      <c r="U270" s="167"/>
      <c r="V270" s="167"/>
      <c r="W270" s="167"/>
      <c r="X270" s="167"/>
      <c r="Y270" s="167"/>
      <c r="Z270" s="167"/>
      <c r="AA270" s="167"/>
    </row>
    <row r="271" spans="1:27" ht="15.75" customHeight="1">
      <c r="A271" s="223"/>
      <c r="B271" s="170"/>
      <c r="C271" s="170"/>
      <c r="D271" s="227"/>
      <c r="E271" s="227"/>
      <c r="F271" s="222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7"/>
      <c r="U271" s="167"/>
      <c r="V271" s="167"/>
      <c r="W271" s="167"/>
      <c r="X271" s="167"/>
      <c r="Y271" s="167"/>
      <c r="Z271" s="167"/>
      <c r="AA271" s="167"/>
    </row>
    <row r="272" spans="1:27" ht="15.75" customHeight="1">
      <c r="A272" s="223"/>
      <c r="B272" s="170"/>
      <c r="C272" s="170"/>
      <c r="D272" s="227"/>
      <c r="E272" s="227"/>
      <c r="F272" s="222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7"/>
      <c r="U272" s="167"/>
      <c r="V272" s="167"/>
      <c r="W272" s="167"/>
      <c r="X272" s="167"/>
      <c r="Y272" s="167"/>
      <c r="Z272" s="167"/>
      <c r="AA272" s="167"/>
    </row>
    <row r="273" spans="1:27" ht="15.75" customHeight="1">
      <c r="A273" s="223"/>
      <c r="B273" s="170"/>
      <c r="C273" s="170"/>
      <c r="D273" s="227"/>
      <c r="E273" s="227"/>
      <c r="F273" s="222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7"/>
      <c r="U273" s="167"/>
      <c r="V273" s="167"/>
      <c r="W273" s="167"/>
      <c r="X273" s="167"/>
      <c r="Y273" s="167"/>
      <c r="Z273" s="167"/>
      <c r="AA273" s="167"/>
    </row>
    <row r="274" spans="1:27" ht="15.75" customHeight="1">
      <c r="A274" s="223"/>
      <c r="B274" s="170"/>
      <c r="C274" s="170"/>
      <c r="D274" s="227"/>
      <c r="E274" s="227"/>
      <c r="F274" s="222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7"/>
      <c r="U274" s="167"/>
      <c r="V274" s="167"/>
      <c r="W274" s="167"/>
      <c r="X274" s="167"/>
      <c r="Y274" s="167"/>
      <c r="Z274" s="167"/>
      <c r="AA274" s="167"/>
    </row>
    <row r="275" spans="1:27" ht="15.75" customHeight="1">
      <c r="A275" s="223"/>
      <c r="B275" s="170"/>
      <c r="C275" s="170"/>
      <c r="D275" s="227"/>
      <c r="E275" s="227"/>
      <c r="F275" s="222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7"/>
      <c r="U275" s="167"/>
      <c r="V275" s="167"/>
      <c r="W275" s="167"/>
      <c r="X275" s="167"/>
      <c r="Y275" s="167"/>
      <c r="Z275" s="167"/>
      <c r="AA275" s="167"/>
    </row>
    <row r="276" spans="1:27" ht="15.75" customHeight="1">
      <c r="A276" s="223"/>
      <c r="B276" s="170"/>
      <c r="C276" s="170"/>
      <c r="D276" s="227"/>
      <c r="E276" s="227"/>
      <c r="F276" s="222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7"/>
      <c r="U276" s="167"/>
      <c r="V276" s="167"/>
      <c r="W276" s="167"/>
      <c r="X276" s="167"/>
      <c r="Y276" s="167"/>
      <c r="Z276" s="167"/>
      <c r="AA276" s="167"/>
    </row>
    <row r="277" spans="1:27" ht="15.75" customHeight="1">
      <c r="A277" s="223"/>
      <c r="B277" s="170"/>
      <c r="C277" s="170"/>
      <c r="D277" s="227"/>
      <c r="E277" s="227"/>
      <c r="F277" s="222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7"/>
      <c r="U277" s="167"/>
      <c r="V277" s="167"/>
      <c r="W277" s="167"/>
      <c r="X277" s="167"/>
      <c r="Y277" s="167"/>
      <c r="Z277" s="167"/>
      <c r="AA277" s="167"/>
    </row>
    <row r="278" spans="1:27" ht="15.75" customHeight="1">
      <c r="A278" s="223"/>
      <c r="B278" s="170"/>
      <c r="C278" s="170"/>
      <c r="D278" s="227"/>
      <c r="E278" s="227"/>
      <c r="F278" s="222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7"/>
      <c r="U278" s="167"/>
      <c r="V278" s="167"/>
      <c r="W278" s="167"/>
      <c r="X278" s="167"/>
      <c r="Y278" s="167"/>
      <c r="Z278" s="167"/>
      <c r="AA278" s="167"/>
    </row>
    <row r="279" spans="1:27" ht="15.75" customHeight="1">
      <c r="A279" s="223"/>
      <c r="B279" s="170"/>
      <c r="C279" s="170"/>
      <c r="D279" s="227"/>
      <c r="E279" s="227"/>
      <c r="F279" s="222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7"/>
      <c r="U279" s="167"/>
      <c r="V279" s="167"/>
      <c r="W279" s="167"/>
      <c r="X279" s="167"/>
      <c r="Y279" s="167"/>
      <c r="Z279" s="167"/>
      <c r="AA279" s="167"/>
    </row>
    <row r="280" spans="1:27" ht="15.75" customHeight="1">
      <c r="A280" s="223"/>
      <c r="B280" s="170"/>
      <c r="C280" s="170"/>
      <c r="D280" s="227"/>
      <c r="E280" s="227"/>
      <c r="F280" s="222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7"/>
      <c r="U280" s="167"/>
      <c r="V280" s="167"/>
      <c r="W280" s="167"/>
      <c r="X280" s="167"/>
      <c r="Y280" s="167"/>
      <c r="Z280" s="167"/>
      <c r="AA280" s="167"/>
    </row>
    <row r="281" spans="1:27" ht="15.75" customHeight="1">
      <c r="A281" s="223"/>
      <c r="B281" s="170"/>
      <c r="C281" s="170"/>
      <c r="D281" s="227"/>
      <c r="E281" s="227"/>
      <c r="F281" s="222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7"/>
      <c r="U281" s="167"/>
      <c r="V281" s="167"/>
      <c r="W281" s="167"/>
      <c r="X281" s="167"/>
      <c r="Y281" s="167"/>
      <c r="Z281" s="167"/>
      <c r="AA281" s="167"/>
    </row>
    <row r="282" spans="1:27" ht="15.75" customHeight="1">
      <c r="A282" s="223"/>
      <c r="B282" s="170"/>
      <c r="C282" s="170"/>
      <c r="D282" s="227"/>
      <c r="E282" s="227"/>
      <c r="F282" s="222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7"/>
      <c r="U282" s="167"/>
      <c r="V282" s="167"/>
      <c r="W282" s="167"/>
      <c r="X282" s="167"/>
      <c r="Y282" s="167"/>
      <c r="Z282" s="167"/>
      <c r="AA282" s="167"/>
    </row>
    <row r="283" spans="1:27" ht="15.75" customHeight="1">
      <c r="A283" s="223"/>
      <c r="B283" s="170"/>
      <c r="C283" s="170"/>
      <c r="D283" s="227"/>
      <c r="E283" s="227"/>
      <c r="F283" s="222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7"/>
      <c r="U283" s="167"/>
      <c r="V283" s="167"/>
      <c r="W283" s="167"/>
      <c r="X283" s="167"/>
      <c r="Y283" s="167"/>
      <c r="Z283" s="167"/>
      <c r="AA283" s="167"/>
    </row>
    <row r="284" spans="1:27" ht="15.75" customHeight="1">
      <c r="A284" s="223"/>
      <c r="B284" s="170"/>
      <c r="C284" s="170"/>
      <c r="D284" s="227"/>
      <c r="E284" s="227"/>
      <c r="F284" s="222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7"/>
      <c r="U284" s="167"/>
      <c r="V284" s="167"/>
      <c r="W284" s="167"/>
      <c r="X284" s="167"/>
      <c r="Y284" s="167"/>
      <c r="Z284" s="167"/>
      <c r="AA284" s="167"/>
    </row>
    <row r="285" spans="1:27" ht="15.75" customHeight="1">
      <c r="A285" s="223"/>
      <c r="B285" s="170"/>
      <c r="C285" s="170"/>
      <c r="D285" s="227"/>
      <c r="E285" s="227"/>
      <c r="F285" s="222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7"/>
      <c r="U285" s="167"/>
      <c r="V285" s="167"/>
      <c r="W285" s="167"/>
      <c r="X285" s="167"/>
      <c r="Y285" s="167"/>
      <c r="Z285" s="167"/>
      <c r="AA285" s="167"/>
    </row>
    <row r="286" spans="1:27" ht="15.75" customHeight="1">
      <c r="A286" s="223"/>
      <c r="B286" s="170"/>
      <c r="C286" s="170"/>
      <c r="D286" s="227"/>
      <c r="E286" s="227"/>
      <c r="F286" s="222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7"/>
      <c r="U286" s="167"/>
      <c r="V286" s="167"/>
      <c r="W286" s="167"/>
      <c r="X286" s="167"/>
      <c r="Y286" s="167"/>
      <c r="Z286" s="167"/>
      <c r="AA286" s="167"/>
    </row>
    <row r="287" spans="1:27" ht="15.75" customHeight="1">
      <c r="A287" s="223"/>
      <c r="B287" s="170"/>
      <c r="C287" s="170"/>
      <c r="D287" s="227"/>
      <c r="E287" s="227"/>
      <c r="F287" s="222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7"/>
      <c r="U287" s="167"/>
      <c r="V287" s="167"/>
      <c r="W287" s="167"/>
      <c r="X287" s="167"/>
      <c r="Y287" s="167"/>
      <c r="Z287" s="167"/>
      <c r="AA287" s="167"/>
    </row>
    <row r="288" spans="1:27" ht="15.75" customHeight="1">
      <c r="A288" s="223"/>
      <c r="B288" s="170"/>
      <c r="C288" s="170"/>
      <c r="D288" s="227"/>
      <c r="E288" s="227"/>
      <c r="F288" s="222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7"/>
      <c r="U288" s="167"/>
      <c r="V288" s="167"/>
      <c r="W288" s="167"/>
      <c r="X288" s="167"/>
      <c r="Y288" s="167"/>
      <c r="Z288" s="167"/>
      <c r="AA288" s="167"/>
    </row>
    <row r="289" spans="1:27" ht="15.75" customHeight="1">
      <c r="A289" s="223"/>
      <c r="B289" s="170"/>
      <c r="C289" s="170"/>
      <c r="D289" s="227"/>
      <c r="E289" s="227"/>
      <c r="F289" s="222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7"/>
      <c r="U289" s="167"/>
      <c r="V289" s="167"/>
      <c r="W289" s="167"/>
      <c r="X289" s="167"/>
      <c r="Y289" s="167"/>
      <c r="Z289" s="167"/>
      <c r="AA289" s="167"/>
    </row>
    <row r="290" spans="1:27" ht="15.75" customHeight="1">
      <c r="A290" s="223"/>
      <c r="B290" s="170"/>
      <c r="C290" s="170"/>
      <c r="D290" s="227"/>
      <c r="E290" s="227"/>
      <c r="F290" s="222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7"/>
      <c r="U290" s="167"/>
      <c r="V290" s="167"/>
      <c r="W290" s="167"/>
      <c r="X290" s="167"/>
      <c r="Y290" s="167"/>
      <c r="Z290" s="167"/>
      <c r="AA290" s="167"/>
    </row>
    <row r="291" spans="1:27" ht="15.75" customHeight="1">
      <c r="A291" s="223"/>
      <c r="B291" s="170"/>
      <c r="C291" s="170"/>
      <c r="D291" s="227"/>
      <c r="E291" s="227"/>
      <c r="F291" s="222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7"/>
      <c r="U291" s="167"/>
      <c r="V291" s="167"/>
      <c r="W291" s="167"/>
      <c r="X291" s="167"/>
      <c r="Y291" s="167"/>
      <c r="Z291" s="167"/>
      <c r="AA291" s="167"/>
    </row>
    <row r="292" spans="1:27" ht="15.75" customHeight="1">
      <c r="A292" s="223"/>
      <c r="B292" s="170"/>
      <c r="C292" s="170"/>
      <c r="D292" s="227"/>
      <c r="E292" s="227"/>
      <c r="F292" s="222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7"/>
      <c r="U292" s="167"/>
      <c r="V292" s="167"/>
      <c r="W292" s="167"/>
      <c r="X292" s="167"/>
      <c r="Y292" s="167"/>
      <c r="Z292" s="167"/>
      <c r="AA292" s="167"/>
    </row>
    <row r="293" spans="1:27" ht="15.75" customHeight="1">
      <c r="A293" s="223"/>
      <c r="B293" s="170"/>
      <c r="C293" s="170"/>
      <c r="D293" s="227"/>
      <c r="E293" s="227"/>
      <c r="F293" s="222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7"/>
      <c r="U293" s="167"/>
      <c r="V293" s="167"/>
      <c r="W293" s="167"/>
      <c r="X293" s="167"/>
      <c r="Y293" s="167"/>
      <c r="Z293" s="167"/>
      <c r="AA293" s="167"/>
    </row>
    <row r="294" spans="1:27" ht="15.75" customHeight="1">
      <c r="A294" s="223"/>
      <c r="B294" s="170"/>
      <c r="C294" s="170"/>
      <c r="D294" s="227"/>
      <c r="E294" s="227"/>
      <c r="F294" s="222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7"/>
      <c r="U294" s="167"/>
      <c r="V294" s="167"/>
      <c r="W294" s="167"/>
      <c r="X294" s="167"/>
      <c r="Y294" s="167"/>
      <c r="Z294" s="167"/>
      <c r="AA294" s="167"/>
    </row>
    <row r="295" spans="1:27" ht="15.75" customHeight="1">
      <c r="A295" s="223"/>
      <c r="B295" s="170"/>
      <c r="C295" s="170"/>
      <c r="D295" s="227"/>
      <c r="E295" s="227"/>
      <c r="F295" s="222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7"/>
      <c r="U295" s="167"/>
      <c r="V295" s="167"/>
      <c r="W295" s="167"/>
      <c r="X295" s="167"/>
      <c r="Y295" s="167"/>
      <c r="Z295" s="167"/>
      <c r="AA295" s="167"/>
    </row>
    <row r="296" spans="1:27" ht="15.75" customHeight="1">
      <c r="A296" s="223"/>
      <c r="B296" s="170"/>
      <c r="C296" s="170"/>
      <c r="D296" s="227"/>
      <c r="E296" s="227"/>
      <c r="F296" s="222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7"/>
      <c r="U296" s="167"/>
      <c r="V296" s="167"/>
      <c r="W296" s="167"/>
      <c r="X296" s="167"/>
      <c r="Y296" s="167"/>
      <c r="Z296" s="167"/>
      <c r="AA296" s="167"/>
    </row>
    <row r="297" spans="1:27" ht="15.75" customHeight="1">
      <c r="A297" s="223"/>
      <c r="B297" s="170"/>
      <c r="C297" s="170"/>
      <c r="D297" s="227"/>
      <c r="E297" s="227"/>
      <c r="F297" s="222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7"/>
      <c r="U297" s="167"/>
      <c r="V297" s="167"/>
      <c r="W297" s="167"/>
      <c r="X297" s="167"/>
      <c r="Y297" s="167"/>
      <c r="Z297" s="167"/>
      <c r="AA297" s="167"/>
    </row>
    <row r="298" spans="1:27" ht="15.75" customHeight="1">
      <c r="A298" s="223"/>
      <c r="B298" s="170"/>
      <c r="C298" s="170"/>
      <c r="D298" s="227"/>
      <c r="E298" s="227"/>
      <c r="F298" s="222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7"/>
      <c r="U298" s="167"/>
      <c r="V298" s="167"/>
      <c r="W298" s="167"/>
      <c r="X298" s="167"/>
      <c r="Y298" s="167"/>
      <c r="Z298" s="167"/>
      <c r="AA298" s="167"/>
    </row>
    <row r="299" spans="1:27" ht="15.75" customHeight="1">
      <c r="A299" s="223"/>
      <c r="B299" s="170"/>
      <c r="C299" s="170"/>
      <c r="D299" s="227"/>
      <c r="E299" s="227"/>
      <c r="F299" s="222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7"/>
      <c r="U299" s="167"/>
      <c r="V299" s="167"/>
      <c r="W299" s="167"/>
      <c r="X299" s="167"/>
      <c r="Y299" s="167"/>
      <c r="Z299" s="167"/>
      <c r="AA299" s="167"/>
    </row>
    <row r="300" spans="1:27" ht="15.75" customHeight="1">
      <c r="A300" s="223"/>
      <c r="B300" s="170"/>
      <c r="C300" s="170"/>
      <c r="D300" s="227"/>
      <c r="E300" s="227"/>
      <c r="F300" s="222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7"/>
      <c r="U300" s="167"/>
      <c r="V300" s="167"/>
      <c r="W300" s="167"/>
      <c r="X300" s="167"/>
      <c r="Y300" s="167"/>
      <c r="Z300" s="167"/>
      <c r="AA300" s="167"/>
    </row>
    <row r="301" spans="1:27" ht="15.75" customHeight="1">
      <c r="A301" s="223"/>
      <c r="B301" s="170"/>
      <c r="C301" s="170"/>
      <c r="D301" s="227"/>
      <c r="E301" s="227"/>
      <c r="F301" s="222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7"/>
      <c r="U301" s="167"/>
      <c r="V301" s="167"/>
      <c r="W301" s="167"/>
      <c r="X301" s="167"/>
      <c r="Y301" s="167"/>
      <c r="Z301" s="167"/>
      <c r="AA301" s="167"/>
    </row>
    <row r="302" spans="1:27" ht="15.75" customHeight="1">
      <c r="A302" s="223"/>
      <c r="B302" s="170"/>
      <c r="C302" s="170"/>
      <c r="D302" s="227"/>
      <c r="E302" s="227"/>
      <c r="F302" s="222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7"/>
      <c r="U302" s="167"/>
      <c r="V302" s="167"/>
      <c r="W302" s="167"/>
      <c r="X302" s="167"/>
      <c r="Y302" s="167"/>
      <c r="Z302" s="167"/>
      <c r="AA302" s="167"/>
    </row>
    <row r="303" spans="1:27" ht="15.75" customHeight="1">
      <c r="A303" s="223"/>
      <c r="B303" s="170"/>
      <c r="C303" s="170"/>
      <c r="D303" s="227"/>
      <c r="E303" s="227"/>
      <c r="F303" s="222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7"/>
      <c r="U303" s="167"/>
      <c r="V303" s="167"/>
      <c r="W303" s="167"/>
      <c r="X303" s="167"/>
      <c r="Y303" s="167"/>
      <c r="Z303" s="167"/>
      <c r="AA303" s="167"/>
    </row>
    <row r="304" spans="1:27" ht="15.75" customHeight="1">
      <c r="A304" s="223"/>
      <c r="B304" s="170"/>
      <c r="C304" s="170"/>
      <c r="D304" s="227"/>
      <c r="E304" s="227"/>
      <c r="F304" s="222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7"/>
      <c r="U304" s="167"/>
      <c r="V304" s="167"/>
      <c r="W304" s="167"/>
      <c r="X304" s="167"/>
      <c r="Y304" s="167"/>
      <c r="Z304" s="167"/>
      <c r="AA304" s="167"/>
    </row>
    <row r="305" spans="1:27" ht="15.75" customHeight="1">
      <c r="A305" s="223"/>
      <c r="B305" s="170"/>
      <c r="C305" s="170"/>
      <c r="D305" s="227"/>
      <c r="E305" s="227"/>
      <c r="F305" s="222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7"/>
      <c r="U305" s="167"/>
      <c r="V305" s="167"/>
      <c r="W305" s="167"/>
      <c r="X305" s="167"/>
      <c r="Y305" s="167"/>
      <c r="Z305" s="167"/>
      <c r="AA305" s="167"/>
    </row>
    <row r="306" spans="1:27" ht="15.75" customHeight="1">
      <c r="A306" s="223"/>
      <c r="B306" s="170"/>
      <c r="C306" s="170"/>
      <c r="D306" s="227"/>
      <c r="E306" s="227"/>
      <c r="F306" s="222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7"/>
      <c r="U306" s="167"/>
      <c r="V306" s="167"/>
      <c r="W306" s="167"/>
      <c r="X306" s="167"/>
      <c r="Y306" s="167"/>
      <c r="Z306" s="167"/>
      <c r="AA306" s="167"/>
    </row>
    <row r="307" spans="1:27" ht="15.75" customHeight="1">
      <c r="A307" s="223"/>
      <c r="B307" s="170"/>
      <c r="C307" s="170"/>
      <c r="D307" s="227"/>
      <c r="E307" s="227"/>
      <c r="F307" s="222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7"/>
      <c r="U307" s="167"/>
      <c r="V307" s="167"/>
      <c r="W307" s="167"/>
      <c r="X307" s="167"/>
      <c r="Y307" s="167"/>
      <c r="Z307" s="167"/>
      <c r="AA307" s="167"/>
    </row>
    <row r="308" spans="1:27" ht="15.75" customHeight="1">
      <c r="A308" s="223"/>
      <c r="B308" s="170"/>
      <c r="C308" s="170"/>
      <c r="D308" s="227"/>
      <c r="E308" s="227"/>
      <c r="F308" s="222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7"/>
      <c r="U308" s="167"/>
      <c r="V308" s="167"/>
      <c r="W308" s="167"/>
      <c r="X308" s="167"/>
      <c r="Y308" s="167"/>
      <c r="Z308" s="167"/>
      <c r="AA308" s="167"/>
    </row>
    <row r="309" spans="1:27" ht="15.75" customHeight="1">
      <c r="A309" s="223"/>
      <c r="B309" s="170"/>
      <c r="C309" s="170"/>
      <c r="D309" s="227"/>
      <c r="E309" s="227"/>
      <c r="F309" s="222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7"/>
      <c r="U309" s="167"/>
      <c r="V309" s="167"/>
      <c r="W309" s="167"/>
      <c r="X309" s="167"/>
      <c r="Y309" s="167"/>
      <c r="Z309" s="167"/>
      <c r="AA309" s="167"/>
    </row>
    <row r="310" spans="1:27" ht="15.75" customHeight="1">
      <c r="A310" s="223"/>
      <c r="B310" s="170"/>
      <c r="C310" s="170"/>
      <c r="D310" s="227"/>
      <c r="E310" s="227"/>
      <c r="F310" s="222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7"/>
      <c r="U310" s="167"/>
      <c r="V310" s="167"/>
      <c r="W310" s="167"/>
      <c r="X310" s="167"/>
      <c r="Y310" s="167"/>
      <c r="Z310" s="167"/>
      <c r="AA310" s="167"/>
    </row>
    <row r="311" spans="1:27" ht="15.75" customHeight="1">
      <c r="A311" s="223"/>
      <c r="B311" s="170"/>
      <c r="C311" s="170"/>
      <c r="D311" s="227"/>
      <c r="E311" s="227"/>
      <c r="F311" s="222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7"/>
      <c r="U311" s="167"/>
      <c r="V311" s="167"/>
      <c r="W311" s="167"/>
      <c r="X311" s="167"/>
      <c r="Y311" s="167"/>
      <c r="Z311" s="167"/>
      <c r="AA311" s="167"/>
    </row>
    <row r="312" spans="1:27" ht="15.75" customHeight="1">
      <c r="A312" s="223"/>
      <c r="B312" s="170"/>
      <c r="C312" s="170"/>
      <c r="D312" s="227"/>
      <c r="E312" s="227"/>
      <c r="F312" s="222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7"/>
      <c r="U312" s="167"/>
      <c r="V312" s="167"/>
      <c r="W312" s="167"/>
      <c r="X312" s="167"/>
      <c r="Y312" s="167"/>
      <c r="Z312" s="167"/>
      <c r="AA312" s="167"/>
    </row>
    <row r="313" spans="1:27" ht="15.75" customHeight="1">
      <c r="A313" s="223"/>
      <c r="B313" s="170"/>
      <c r="C313" s="170"/>
      <c r="D313" s="227"/>
      <c r="E313" s="227"/>
      <c r="F313" s="222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7"/>
      <c r="U313" s="167"/>
      <c r="V313" s="167"/>
      <c r="W313" s="167"/>
      <c r="X313" s="167"/>
      <c r="Y313" s="167"/>
      <c r="Z313" s="167"/>
      <c r="AA313" s="167"/>
    </row>
    <row r="314" spans="1:27" ht="15.75" customHeight="1">
      <c r="A314" s="223"/>
      <c r="B314" s="170"/>
      <c r="C314" s="170"/>
      <c r="D314" s="227"/>
      <c r="E314" s="227"/>
      <c r="F314" s="222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7"/>
      <c r="U314" s="167"/>
      <c r="V314" s="167"/>
      <c r="W314" s="167"/>
      <c r="X314" s="167"/>
      <c r="Y314" s="167"/>
      <c r="Z314" s="167"/>
      <c r="AA314" s="167"/>
    </row>
    <row r="315" spans="1:27" ht="15.75" customHeight="1">
      <c r="A315" s="223"/>
      <c r="B315" s="170"/>
      <c r="C315" s="170"/>
      <c r="D315" s="227"/>
      <c r="E315" s="227"/>
      <c r="F315" s="222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7"/>
      <c r="U315" s="167"/>
      <c r="V315" s="167"/>
      <c r="W315" s="167"/>
      <c r="X315" s="167"/>
      <c r="Y315" s="167"/>
      <c r="Z315" s="167"/>
      <c r="AA315" s="167"/>
    </row>
    <row r="316" spans="1:27" ht="15.75" customHeight="1">
      <c r="A316" s="223"/>
      <c r="B316" s="170"/>
      <c r="C316" s="170"/>
      <c r="D316" s="227"/>
      <c r="E316" s="227"/>
      <c r="F316" s="222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7"/>
      <c r="U316" s="167"/>
      <c r="V316" s="167"/>
      <c r="W316" s="167"/>
      <c r="X316" s="167"/>
      <c r="Y316" s="167"/>
      <c r="Z316" s="167"/>
      <c r="AA316" s="167"/>
    </row>
    <row r="317" spans="1:27" ht="15.75" customHeight="1">
      <c r="A317" s="223"/>
      <c r="B317" s="170"/>
      <c r="C317" s="170"/>
      <c r="D317" s="227"/>
      <c r="E317" s="227"/>
      <c r="F317" s="222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7"/>
      <c r="U317" s="167"/>
      <c r="V317" s="167"/>
      <c r="W317" s="167"/>
      <c r="X317" s="167"/>
      <c r="Y317" s="167"/>
      <c r="Z317" s="167"/>
      <c r="AA317" s="167"/>
    </row>
    <row r="318" spans="1:27" ht="15.75" customHeight="1">
      <c r="A318" s="223"/>
      <c r="B318" s="170"/>
      <c r="C318" s="170"/>
      <c r="D318" s="227"/>
      <c r="E318" s="227"/>
      <c r="F318" s="222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7"/>
      <c r="U318" s="167"/>
      <c r="V318" s="167"/>
      <c r="W318" s="167"/>
      <c r="X318" s="167"/>
      <c r="Y318" s="167"/>
      <c r="Z318" s="167"/>
      <c r="AA318" s="167"/>
    </row>
    <row r="319" spans="1:27" ht="15.75" customHeight="1">
      <c r="A319" s="223"/>
      <c r="B319" s="170"/>
      <c r="C319" s="170"/>
      <c r="D319" s="227"/>
      <c r="E319" s="227"/>
      <c r="F319" s="222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7"/>
      <c r="U319" s="167"/>
      <c r="V319" s="167"/>
      <c r="W319" s="167"/>
      <c r="X319" s="167"/>
      <c r="Y319" s="167"/>
      <c r="Z319" s="167"/>
      <c r="AA319" s="167"/>
    </row>
    <row r="320" spans="1:27" ht="15.75" customHeight="1">
      <c r="A320" s="223"/>
      <c r="B320" s="170"/>
      <c r="C320" s="170"/>
      <c r="D320" s="227"/>
      <c r="E320" s="227"/>
      <c r="F320" s="222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7"/>
      <c r="U320" s="167"/>
      <c r="V320" s="167"/>
      <c r="W320" s="167"/>
      <c r="X320" s="167"/>
      <c r="Y320" s="167"/>
      <c r="Z320" s="167"/>
      <c r="AA320" s="167"/>
    </row>
    <row r="321" spans="1:27" ht="15.75" customHeight="1">
      <c r="A321" s="223"/>
      <c r="B321" s="170"/>
      <c r="C321" s="170"/>
      <c r="D321" s="227"/>
      <c r="E321" s="227"/>
      <c r="F321" s="222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7"/>
      <c r="U321" s="167"/>
      <c r="V321" s="167"/>
      <c r="W321" s="167"/>
      <c r="X321" s="167"/>
      <c r="Y321" s="167"/>
      <c r="Z321" s="167"/>
      <c r="AA321" s="167"/>
    </row>
    <row r="322" spans="1:27" ht="15.75" customHeight="1">
      <c r="A322" s="223"/>
      <c r="B322" s="170"/>
      <c r="C322" s="170"/>
      <c r="D322" s="227"/>
      <c r="E322" s="227"/>
      <c r="F322" s="222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7"/>
      <c r="U322" s="167"/>
      <c r="V322" s="167"/>
      <c r="W322" s="167"/>
      <c r="X322" s="167"/>
      <c r="Y322" s="167"/>
      <c r="Z322" s="167"/>
      <c r="AA322" s="167"/>
    </row>
    <row r="323" spans="1:27" ht="15.75" customHeight="1">
      <c r="A323" s="223"/>
      <c r="B323" s="170"/>
      <c r="C323" s="170"/>
      <c r="D323" s="227"/>
      <c r="E323" s="227"/>
      <c r="F323" s="222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7"/>
      <c r="U323" s="167"/>
      <c r="V323" s="167"/>
      <c r="W323" s="167"/>
      <c r="X323" s="167"/>
      <c r="Y323" s="167"/>
      <c r="Z323" s="167"/>
      <c r="AA323" s="167"/>
    </row>
    <row r="324" spans="1:27" ht="15.75" customHeight="1">
      <c r="A324" s="223"/>
      <c r="B324" s="170"/>
      <c r="C324" s="170"/>
      <c r="D324" s="227"/>
      <c r="E324" s="227"/>
      <c r="F324" s="222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7"/>
      <c r="U324" s="167"/>
      <c r="V324" s="167"/>
      <c r="W324" s="167"/>
      <c r="X324" s="167"/>
      <c r="Y324" s="167"/>
      <c r="Z324" s="167"/>
      <c r="AA324" s="167"/>
    </row>
    <row r="325" spans="1:27" ht="15.75" customHeight="1">
      <c r="A325" s="223"/>
      <c r="B325" s="170"/>
      <c r="C325" s="170"/>
      <c r="D325" s="227"/>
      <c r="E325" s="227"/>
      <c r="F325" s="222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7"/>
      <c r="U325" s="167"/>
      <c r="V325" s="167"/>
      <c r="W325" s="167"/>
      <c r="X325" s="167"/>
      <c r="Y325" s="167"/>
      <c r="Z325" s="167"/>
      <c r="AA325" s="167"/>
    </row>
    <row r="326" spans="1:27" ht="15.75" customHeight="1">
      <c r="A326" s="223"/>
      <c r="B326" s="170"/>
      <c r="C326" s="170"/>
      <c r="D326" s="227"/>
      <c r="E326" s="227"/>
      <c r="F326" s="222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7"/>
      <c r="U326" s="167"/>
      <c r="V326" s="167"/>
      <c r="W326" s="167"/>
      <c r="X326" s="167"/>
      <c r="Y326" s="167"/>
      <c r="Z326" s="167"/>
      <c r="AA326" s="167"/>
    </row>
    <row r="327" spans="1:27" ht="15.75" customHeight="1">
      <c r="A327" s="223"/>
      <c r="B327" s="170"/>
      <c r="C327" s="170"/>
      <c r="D327" s="227"/>
      <c r="E327" s="227"/>
      <c r="F327" s="222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7"/>
      <c r="U327" s="167"/>
      <c r="V327" s="167"/>
      <c r="W327" s="167"/>
      <c r="X327" s="167"/>
      <c r="Y327" s="167"/>
      <c r="Z327" s="167"/>
      <c r="AA327" s="167"/>
    </row>
    <row r="328" spans="1:27" ht="15.75" customHeight="1">
      <c r="A328" s="223"/>
      <c r="B328" s="170"/>
      <c r="C328" s="170"/>
      <c r="D328" s="227"/>
      <c r="E328" s="227"/>
      <c r="F328" s="222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7"/>
      <c r="U328" s="167"/>
      <c r="V328" s="167"/>
      <c r="W328" s="167"/>
      <c r="X328" s="167"/>
      <c r="Y328" s="167"/>
      <c r="Z328" s="167"/>
      <c r="AA328" s="167"/>
    </row>
    <row r="329" spans="1:27" ht="15.75" customHeight="1">
      <c r="A329" s="223"/>
      <c r="B329" s="170"/>
      <c r="C329" s="170"/>
      <c r="D329" s="227"/>
      <c r="E329" s="227"/>
      <c r="F329" s="222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7"/>
      <c r="U329" s="167"/>
      <c r="V329" s="167"/>
      <c r="W329" s="167"/>
      <c r="X329" s="167"/>
      <c r="Y329" s="167"/>
      <c r="Z329" s="167"/>
      <c r="AA329" s="167"/>
    </row>
    <row r="330" spans="1:27" ht="15.75" customHeight="1">
      <c r="A330" s="223"/>
      <c r="B330" s="170"/>
      <c r="C330" s="170"/>
      <c r="D330" s="227"/>
      <c r="E330" s="227"/>
      <c r="F330" s="222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7"/>
      <c r="U330" s="167"/>
      <c r="V330" s="167"/>
      <c r="W330" s="167"/>
      <c r="X330" s="167"/>
      <c r="Y330" s="167"/>
      <c r="Z330" s="167"/>
      <c r="AA330" s="167"/>
    </row>
    <row r="331" spans="1:27" ht="15.75" customHeight="1">
      <c r="A331" s="223"/>
      <c r="B331" s="170"/>
      <c r="C331" s="170"/>
      <c r="D331" s="227"/>
      <c r="E331" s="227"/>
      <c r="F331" s="222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7"/>
      <c r="U331" s="167"/>
      <c r="V331" s="167"/>
      <c r="W331" s="167"/>
      <c r="X331" s="167"/>
      <c r="Y331" s="167"/>
      <c r="Z331" s="167"/>
      <c r="AA331" s="167"/>
    </row>
    <row r="332" spans="1:27" ht="15.75" customHeight="1">
      <c r="A332" s="223"/>
      <c r="B332" s="170"/>
      <c r="C332" s="170"/>
      <c r="D332" s="227"/>
      <c r="E332" s="227"/>
      <c r="F332" s="222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7"/>
      <c r="U332" s="167"/>
      <c r="V332" s="167"/>
      <c r="W332" s="167"/>
      <c r="X332" s="167"/>
      <c r="Y332" s="167"/>
      <c r="Z332" s="167"/>
      <c r="AA332" s="167"/>
    </row>
    <row r="333" spans="1:27" ht="15.75" customHeight="1">
      <c r="A333" s="223"/>
      <c r="B333" s="170"/>
      <c r="C333" s="170"/>
      <c r="D333" s="227"/>
      <c r="E333" s="227"/>
      <c r="F333" s="222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7"/>
      <c r="U333" s="167"/>
      <c r="V333" s="167"/>
      <c r="W333" s="167"/>
      <c r="X333" s="167"/>
      <c r="Y333" s="167"/>
      <c r="Z333" s="167"/>
      <c r="AA333" s="167"/>
    </row>
    <row r="334" spans="1:27" ht="15.75" customHeight="1">
      <c r="A334" s="223"/>
      <c r="B334" s="170"/>
      <c r="C334" s="170"/>
      <c r="D334" s="227"/>
      <c r="E334" s="227"/>
      <c r="F334" s="222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7"/>
      <c r="U334" s="167"/>
      <c r="V334" s="167"/>
      <c r="W334" s="167"/>
      <c r="X334" s="167"/>
      <c r="Y334" s="167"/>
      <c r="Z334" s="167"/>
      <c r="AA334" s="167"/>
    </row>
    <row r="335" spans="1:27" ht="15.75" customHeight="1">
      <c r="A335" s="223"/>
      <c r="B335" s="170"/>
      <c r="C335" s="170"/>
      <c r="D335" s="227"/>
      <c r="E335" s="227"/>
      <c r="F335" s="222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7"/>
      <c r="U335" s="167"/>
      <c r="V335" s="167"/>
      <c r="W335" s="167"/>
      <c r="X335" s="167"/>
      <c r="Y335" s="167"/>
      <c r="Z335" s="167"/>
      <c r="AA335" s="167"/>
    </row>
    <row r="336" spans="1:27" ht="15.75" customHeight="1">
      <c r="A336" s="223"/>
      <c r="B336" s="170"/>
      <c r="C336" s="170"/>
      <c r="D336" s="227"/>
      <c r="E336" s="227"/>
      <c r="F336" s="222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7"/>
      <c r="U336" s="167"/>
      <c r="V336" s="167"/>
      <c r="W336" s="167"/>
      <c r="X336" s="167"/>
      <c r="Y336" s="167"/>
      <c r="Z336" s="167"/>
      <c r="AA336" s="167"/>
    </row>
    <row r="337" spans="1:27" ht="15.75" customHeight="1">
      <c r="A337" s="223"/>
      <c r="B337" s="170"/>
      <c r="C337" s="170"/>
      <c r="D337" s="227"/>
      <c r="E337" s="227"/>
      <c r="F337" s="222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7"/>
      <c r="U337" s="167"/>
      <c r="V337" s="167"/>
      <c r="W337" s="167"/>
      <c r="X337" s="167"/>
      <c r="Y337" s="167"/>
      <c r="Z337" s="167"/>
      <c r="AA337" s="167"/>
    </row>
    <row r="338" spans="1:27" ht="15.75" customHeight="1">
      <c r="A338" s="223"/>
      <c r="B338" s="170"/>
      <c r="C338" s="170"/>
      <c r="D338" s="227"/>
      <c r="E338" s="227"/>
      <c r="F338" s="222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7"/>
      <c r="U338" s="167"/>
      <c r="V338" s="167"/>
      <c r="W338" s="167"/>
      <c r="X338" s="167"/>
      <c r="Y338" s="167"/>
      <c r="Z338" s="167"/>
      <c r="AA338" s="167"/>
    </row>
    <row r="339" spans="1:27" ht="15.75" customHeight="1">
      <c r="A339" s="223"/>
      <c r="B339" s="170"/>
      <c r="C339" s="170"/>
      <c r="D339" s="227"/>
      <c r="E339" s="227"/>
      <c r="F339" s="222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7"/>
      <c r="U339" s="167"/>
      <c r="V339" s="167"/>
      <c r="W339" s="167"/>
      <c r="X339" s="167"/>
      <c r="Y339" s="167"/>
      <c r="Z339" s="167"/>
      <c r="AA339" s="167"/>
    </row>
    <row r="340" spans="1:27" ht="15.75" customHeight="1">
      <c r="A340" s="223"/>
      <c r="B340" s="170"/>
      <c r="C340" s="170"/>
      <c r="D340" s="227"/>
      <c r="E340" s="227"/>
      <c r="F340" s="222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7"/>
      <c r="U340" s="167"/>
      <c r="V340" s="167"/>
      <c r="W340" s="167"/>
      <c r="X340" s="167"/>
      <c r="Y340" s="167"/>
      <c r="Z340" s="167"/>
      <c r="AA340" s="167"/>
    </row>
    <row r="341" spans="1:27" ht="15.75" customHeight="1">
      <c r="A341" s="223"/>
      <c r="B341" s="170"/>
      <c r="C341" s="170"/>
      <c r="D341" s="227"/>
      <c r="E341" s="227"/>
      <c r="F341" s="222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7"/>
      <c r="U341" s="167"/>
      <c r="V341" s="167"/>
      <c r="W341" s="167"/>
      <c r="X341" s="167"/>
      <c r="Y341" s="167"/>
      <c r="Z341" s="167"/>
      <c r="AA341" s="167"/>
    </row>
    <row r="342" spans="1:27" ht="15.75" customHeight="1">
      <c r="A342" s="223"/>
      <c r="B342" s="170"/>
      <c r="C342" s="170"/>
      <c r="D342" s="227"/>
      <c r="E342" s="227"/>
      <c r="F342" s="222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7"/>
      <c r="U342" s="167"/>
      <c r="V342" s="167"/>
      <c r="W342" s="167"/>
      <c r="X342" s="167"/>
      <c r="Y342" s="167"/>
      <c r="Z342" s="167"/>
      <c r="AA342" s="167"/>
    </row>
    <row r="343" spans="1:27" ht="15.75" customHeight="1">
      <c r="A343" s="223"/>
      <c r="B343" s="170"/>
      <c r="C343" s="170"/>
      <c r="D343" s="227"/>
      <c r="E343" s="227"/>
      <c r="F343" s="222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7"/>
      <c r="U343" s="167"/>
      <c r="V343" s="167"/>
      <c r="W343" s="167"/>
      <c r="X343" s="167"/>
      <c r="Y343" s="167"/>
      <c r="Z343" s="167"/>
      <c r="AA343" s="167"/>
    </row>
    <row r="344" spans="1:27" ht="15.75" customHeight="1">
      <c r="A344" s="223"/>
      <c r="B344" s="170"/>
      <c r="C344" s="170"/>
      <c r="D344" s="227"/>
      <c r="E344" s="227"/>
      <c r="F344" s="222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7"/>
      <c r="U344" s="167"/>
      <c r="V344" s="167"/>
      <c r="W344" s="167"/>
      <c r="X344" s="167"/>
      <c r="Y344" s="167"/>
      <c r="Z344" s="167"/>
      <c r="AA344" s="167"/>
    </row>
    <row r="345" spans="1:27" ht="15.75" customHeight="1">
      <c r="A345" s="223"/>
      <c r="B345" s="170"/>
      <c r="C345" s="170"/>
      <c r="D345" s="227"/>
      <c r="E345" s="227"/>
      <c r="F345" s="222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7"/>
      <c r="U345" s="167"/>
      <c r="V345" s="167"/>
      <c r="W345" s="167"/>
      <c r="X345" s="167"/>
      <c r="Y345" s="167"/>
      <c r="Z345" s="167"/>
      <c r="AA345" s="167"/>
    </row>
    <row r="346" spans="1:27" ht="15.75" customHeight="1">
      <c r="A346" s="223"/>
      <c r="B346" s="170"/>
      <c r="C346" s="170"/>
      <c r="D346" s="227"/>
      <c r="E346" s="227"/>
      <c r="F346" s="222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7"/>
      <c r="U346" s="167"/>
      <c r="V346" s="167"/>
      <c r="W346" s="167"/>
      <c r="X346" s="167"/>
      <c r="Y346" s="167"/>
      <c r="Z346" s="167"/>
      <c r="AA346" s="167"/>
    </row>
    <row r="347" spans="1:27" ht="15.75" customHeight="1">
      <c r="A347" s="223"/>
      <c r="B347" s="170"/>
      <c r="C347" s="170"/>
      <c r="D347" s="227"/>
      <c r="E347" s="227"/>
      <c r="F347" s="222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7"/>
      <c r="U347" s="167"/>
      <c r="V347" s="167"/>
      <c r="W347" s="167"/>
      <c r="X347" s="167"/>
      <c r="Y347" s="167"/>
      <c r="Z347" s="167"/>
      <c r="AA347" s="167"/>
    </row>
    <row r="348" spans="1:27" ht="15.75" customHeight="1">
      <c r="A348" s="223"/>
      <c r="B348" s="170"/>
      <c r="C348" s="170"/>
      <c r="D348" s="227"/>
      <c r="E348" s="227"/>
      <c r="F348" s="222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7"/>
      <c r="U348" s="167"/>
      <c r="V348" s="167"/>
      <c r="W348" s="167"/>
      <c r="X348" s="167"/>
      <c r="Y348" s="167"/>
      <c r="Z348" s="167"/>
      <c r="AA348" s="167"/>
    </row>
    <row r="349" spans="1:27" ht="15.75" customHeight="1">
      <c r="A349" s="223"/>
      <c r="B349" s="170"/>
      <c r="C349" s="170"/>
      <c r="D349" s="227"/>
      <c r="E349" s="227"/>
      <c r="F349" s="222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7"/>
      <c r="U349" s="167"/>
      <c r="V349" s="167"/>
      <c r="W349" s="167"/>
      <c r="X349" s="167"/>
      <c r="Y349" s="167"/>
      <c r="Z349" s="167"/>
      <c r="AA349" s="167"/>
    </row>
    <row r="350" spans="1:27" ht="15.75" customHeight="1">
      <c r="A350" s="223"/>
      <c r="B350" s="170"/>
      <c r="C350" s="170"/>
      <c r="D350" s="227"/>
      <c r="E350" s="227"/>
      <c r="F350" s="222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7"/>
      <c r="U350" s="167"/>
      <c r="V350" s="167"/>
      <c r="W350" s="167"/>
      <c r="X350" s="167"/>
      <c r="Y350" s="167"/>
      <c r="Z350" s="167"/>
      <c r="AA350" s="167"/>
    </row>
    <row r="351" spans="1:27" ht="15.75" customHeight="1">
      <c r="A351" s="223"/>
      <c r="B351" s="170"/>
      <c r="C351" s="170"/>
      <c r="D351" s="227"/>
      <c r="E351" s="227"/>
      <c r="F351" s="222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7"/>
      <c r="U351" s="167"/>
      <c r="V351" s="167"/>
      <c r="W351" s="167"/>
      <c r="X351" s="167"/>
      <c r="Y351" s="167"/>
      <c r="Z351" s="167"/>
      <c r="AA351" s="167"/>
    </row>
    <row r="352" spans="1:27" ht="15.75" customHeight="1">
      <c r="A352" s="223"/>
      <c r="B352" s="170"/>
      <c r="C352" s="170"/>
      <c r="D352" s="227"/>
      <c r="E352" s="227"/>
      <c r="F352" s="222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7"/>
      <c r="U352" s="167"/>
      <c r="V352" s="167"/>
      <c r="W352" s="167"/>
      <c r="X352" s="167"/>
      <c r="Y352" s="167"/>
      <c r="Z352" s="167"/>
      <c r="AA352" s="167"/>
    </row>
    <row r="353" spans="1:27" ht="15.75" customHeight="1">
      <c r="A353" s="223"/>
      <c r="B353" s="170"/>
      <c r="C353" s="170"/>
      <c r="D353" s="227"/>
      <c r="E353" s="227"/>
      <c r="F353" s="222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7"/>
      <c r="U353" s="167"/>
      <c r="V353" s="167"/>
      <c r="W353" s="167"/>
      <c r="X353" s="167"/>
      <c r="Y353" s="167"/>
      <c r="Z353" s="167"/>
      <c r="AA353" s="167"/>
    </row>
    <row r="354" spans="1:27" ht="15.75" customHeight="1">
      <c r="A354" s="223"/>
      <c r="B354" s="170"/>
      <c r="C354" s="170"/>
      <c r="D354" s="227"/>
      <c r="E354" s="227"/>
      <c r="F354" s="222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7"/>
      <c r="U354" s="167"/>
      <c r="V354" s="167"/>
      <c r="W354" s="167"/>
      <c r="X354" s="167"/>
      <c r="Y354" s="167"/>
      <c r="Z354" s="167"/>
      <c r="AA354" s="167"/>
    </row>
    <row r="355" spans="1:27" ht="15.75" customHeight="1">
      <c r="A355" s="223"/>
      <c r="B355" s="170"/>
      <c r="C355" s="170"/>
      <c r="D355" s="227"/>
      <c r="E355" s="227"/>
      <c r="F355" s="222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7"/>
      <c r="U355" s="167"/>
      <c r="V355" s="167"/>
      <c r="W355" s="167"/>
      <c r="X355" s="167"/>
      <c r="Y355" s="167"/>
      <c r="Z355" s="167"/>
      <c r="AA355" s="167"/>
    </row>
    <row r="356" spans="1:27" ht="15.75" customHeight="1">
      <c r="A356" s="223"/>
      <c r="B356" s="170"/>
      <c r="C356" s="170"/>
      <c r="D356" s="227"/>
      <c r="E356" s="227"/>
      <c r="F356" s="222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7"/>
      <c r="U356" s="167"/>
      <c r="V356" s="167"/>
      <c r="W356" s="167"/>
      <c r="X356" s="167"/>
      <c r="Y356" s="167"/>
      <c r="Z356" s="167"/>
      <c r="AA356" s="167"/>
    </row>
    <row r="357" spans="1:27" ht="15.75" customHeight="1">
      <c r="A357" s="223"/>
      <c r="B357" s="170"/>
      <c r="C357" s="170"/>
      <c r="D357" s="227"/>
      <c r="E357" s="227"/>
      <c r="F357" s="222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7"/>
      <c r="U357" s="167"/>
      <c r="V357" s="167"/>
      <c r="W357" s="167"/>
      <c r="X357" s="167"/>
      <c r="Y357" s="167"/>
      <c r="Z357" s="167"/>
      <c r="AA357" s="167"/>
    </row>
    <row r="358" spans="1:27" ht="15.75" customHeight="1">
      <c r="A358" s="223"/>
      <c r="B358" s="170"/>
      <c r="C358" s="170"/>
      <c r="D358" s="227"/>
      <c r="E358" s="227"/>
      <c r="F358" s="222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7"/>
      <c r="U358" s="167"/>
      <c r="V358" s="167"/>
      <c r="W358" s="167"/>
      <c r="X358" s="167"/>
      <c r="Y358" s="167"/>
      <c r="Z358" s="167"/>
      <c r="AA358" s="167"/>
    </row>
    <row r="359" spans="1:27" ht="15.75" customHeight="1">
      <c r="A359" s="223"/>
      <c r="B359" s="170"/>
      <c r="C359" s="170"/>
      <c r="D359" s="227"/>
      <c r="E359" s="227"/>
      <c r="F359" s="222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7"/>
      <c r="U359" s="167"/>
      <c r="V359" s="167"/>
      <c r="W359" s="167"/>
      <c r="X359" s="167"/>
      <c r="Y359" s="167"/>
      <c r="Z359" s="167"/>
      <c r="AA359" s="167"/>
    </row>
    <row r="360" spans="1:27" ht="15.75" customHeight="1">
      <c r="A360" s="223"/>
      <c r="B360" s="170"/>
      <c r="C360" s="170"/>
      <c r="D360" s="227"/>
      <c r="E360" s="227"/>
      <c r="F360" s="222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7"/>
      <c r="U360" s="167"/>
      <c r="V360" s="167"/>
      <c r="W360" s="167"/>
      <c r="X360" s="167"/>
      <c r="Y360" s="167"/>
      <c r="Z360" s="167"/>
      <c r="AA360" s="167"/>
    </row>
    <row r="361" spans="1:27" ht="15.75" customHeight="1">
      <c r="A361" s="223"/>
      <c r="B361" s="170"/>
      <c r="C361" s="170"/>
      <c r="D361" s="227"/>
      <c r="E361" s="227"/>
      <c r="F361" s="222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7"/>
      <c r="U361" s="167"/>
      <c r="V361" s="167"/>
      <c r="W361" s="167"/>
      <c r="X361" s="167"/>
      <c r="Y361" s="167"/>
      <c r="Z361" s="167"/>
      <c r="AA361" s="167"/>
    </row>
    <row r="362" spans="1:27" ht="15.75" customHeight="1">
      <c r="A362" s="223"/>
      <c r="B362" s="170"/>
      <c r="C362" s="170"/>
      <c r="D362" s="227"/>
      <c r="E362" s="227"/>
      <c r="F362" s="222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7"/>
      <c r="U362" s="167"/>
      <c r="V362" s="167"/>
      <c r="W362" s="167"/>
      <c r="X362" s="167"/>
      <c r="Y362" s="167"/>
      <c r="Z362" s="167"/>
      <c r="AA362" s="167"/>
    </row>
    <row r="363" spans="1:27" ht="15.75" customHeight="1">
      <c r="A363" s="223"/>
      <c r="B363" s="170"/>
      <c r="C363" s="170"/>
      <c r="D363" s="227"/>
      <c r="E363" s="227"/>
      <c r="F363" s="222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7"/>
      <c r="U363" s="167"/>
      <c r="V363" s="167"/>
      <c r="W363" s="167"/>
      <c r="X363" s="167"/>
      <c r="Y363" s="167"/>
      <c r="Z363" s="167"/>
      <c r="AA363" s="167"/>
    </row>
    <row r="364" spans="1:27" ht="15.75" customHeight="1">
      <c r="A364" s="223"/>
      <c r="B364" s="170"/>
      <c r="C364" s="170"/>
      <c r="D364" s="227"/>
      <c r="E364" s="227"/>
      <c r="F364" s="222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7"/>
      <c r="U364" s="167"/>
      <c r="V364" s="167"/>
      <c r="W364" s="167"/>
      <c r="X364" s="167"/>
      <c r="Y364" s="167"/>
      <c r="Z364" s="167"/>
      <c r="AA364" s="167"/>
    </row>
    <row r="365" spans="1:27" ht="15.75" customHeight="1">
      <c r="A365" s="223"/>
      <c r="B365" s="170"/>
      <c r="C365" s="170"/>
      <c r="D365" s="227"/>
      <c r="E365" s="227"/>
      <c r="F365" s="222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7"/>
      <c r="U365" s="167"/>
      <c r="V365" s="167"/>
      <c r="W365" s="167"/>
      <c r="X365" s="167"/>
      <c r="Y365" s="167"/>
      <c r="Z365" s="167"/>
      <c r="AA365" s="167"/>
    </row>
    <row r="366" spans="1:27" ht="15.75" customHeight="1">
      <c r="A366" s="223"/>
      <c r="B366" s="170"/>
      <c r="C366" s="170"/>
      <c r="D366" s="227"/>
      <c r="E366" s="227"/>
      <c r="F366" s="222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7"/>
      <c r="U366" s="167"/>
      <c r="V366" s="167"/>
      <c r="W366" s="167"/>
      <c r="X366" s="167"/>
      <c r="Y366" s="167"/>
      <c r="Z366" s="167"/>
      <c r="AA366" s="167"/>
    </row>
    <row r="367" spans="1:27" ht="15.75" customHeight="1">
      <c r="A367" s="223"/>
      <c r="B367" s="170"/>
      <c r="C367" s="170"/>
      <c r="D367" s="227"/>
      <c r="E367" s="227"/>
      <c r="F367" s="222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7"/>
      <c r="U367" s="167"/>
      <c r="V367" s="167"/>
      <c r="W367" s="167"/>
      <c r="X367" s="167"/>
      <c r="Y367" s="167"/>
      <c r="Z367" s="167"/>
      <c r="AA367" s="167"/>
    </row>
    <row r="368" spans="1:27" ht="15.75" customHeight="1">
      <c r="A368" s="223"/>
      <c r="B368" s="170"/>
      <c r="C368" s="170"/>
      <c r="D368" s="227"/>
      <c r="E368" s="227"/>
      <c r="F368" s="222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7"/>
      <c r="U368" s="167"/>
      <c r="V368" s="167"/>
      <c r="W368" s="167"/>
      <c r="X368" s="167"/>
      <c r="Y368" s="167"/>
      <c r="Z368" s="167"/>
      <c r="AA368" s="167"/>
    </row>
    <row r="369" spans="1:27" ht="15.75" customHeight="1">
      <c r="A369" s="223"/>
      <c r="B369" s="170"/>
      <c r="C369" s="170"/>
      <c r="D369" s="227"/>
      <c r="E369" s="227"/>
      <c r="F369" s="222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7"/>
      <c r="U369" s="167"/>
      <c r="V369" s="167"/>
      <c r="W369" s="167"/>
      <c r="X369" s="167"/>
      <c r="Y369" s="167"/>
      <c r="Z369" s="167"/>
      <c r="AA369" s="167"/>
    </row>
    <row r="370" spans="1:27" ht="15.75" customHeight="1">
      <c r="A370" s="223"/>
      <c r="B370" s="170"/>
      <c r="C370" s="170"/>
      <c r="D370" s="227"/>
      <c r="E370" s="227"/>
      <c r="F370" s="222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7"/>
      <c r="U370" s="167"/>
      <c r="V370" s="167"/>
      <c r="W370" s="167"/>
      <c r="X370" s="167"/>
      <c r="Y370" s="167"/>
      <c r="Z370" s="167"/>
      <c r="AA370" s="167"/>
    </row>
    <row r="371" spans="1:27" ht="15.75" customHeight="1">
      <c r="A371" s="223"/>
      <c r="B371" s="170"/>
      <c r="C371" s="170"/>
      <c r="D371" s="227"/>
      <c r="E371" s="227"/>
      <c r="F371" s="222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7"/>
      <c r="U371" s="167"/>
      <c r="V371" s="167"/>
      <c r="W371" s="167"/>
      <c r="X371" s="167"/>
      <c r="Y371" s="167"/>
      <c r="Z371" s="167"/>
      <c r="AA371" s="167"/>
    </row>
    <row r="372" spans="1:27" ht="15.75" customHeight="1">
      <c r="A372" s="223"/>
      <c r="B372" s="170"/>
      <c r="C372" s="170"/>
      <c r="D372" s="227"/>
      <c r="E372" s="227"/>
      <c r="F372" s="222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7"/>
      <c r="U372" s="167"/>
      <c r="V372" s="167"/>
      <c r="W372" s="167"/>
      <c r="X372" s="167"/>
      <c r="Y372" s="167"/>
      <c r="Z372" s="167"/>
      <c r="AA372" s="167"/>
    </row>
    <row r="373" spans="1:27" ht="15.75" customHeight="1">
      <c r="A373" s="223"/>
      <c r="B373" s="170"/>
      <c r="C373" s="170"/>
      <c r="D373" s="227"/>
      <c r="E373" s="227"/>
      <c r="F373" s="222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7"/>
      <c r="U373" s="167"/>
      <c r="V373" s="167"/>
      <c r="W373" s="167"/>
      <c r="X373" s="167"/>
      <c r="Y373" s="167"/>
      <c r="Z373" s="167"/>
      <c r="AA373" s="167"/>
    </row>
    <row r="374" spans="1:27" ht="15.75" customHeight="1">
      <c r="A374" s="223"/>
      <c r="B374" s="170"/>
      <c r="C374" s="170"/>
      <c r="D374" s="227"/>
      <c r="E374" s="227"/>
      <c r="F374" s="222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7"/>
      <c r="U374" s="167"/>
      <c r="V374" s="167"/>
      <c r="W374" s="167"/>
      <c r="X374" s="167"/>
      <c r="Y374" s="167"/>
      <c r="Z374" s="167"/>
      <c r="AA374" s="167"/>
    </row>
    <row r="375" spans="1:27" ht="15.75" customHeight="1">
      <c r="A375" s="223"/>
      <c r="B375" s="170"/>
      <c r="C375" s="170"/>
      <c r="D375" s="227"/>
      <c r="E375" s="227"/>
      <c r="F375" s="222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7"/>
      <c r="U375" s="167"/>
      <c r="V375" s="167"/>
      <c r="W375" s="167"/>
      <c r="X375" s="167"/>
      <c r="Y375" s="167"/>
      <c r="Z375" s="167"/>
      <c r="AA375" s="167"/>
    </row>
    <row r="376" spans="1:27" ht="15.75" customHeight="1">
      <c r="A376" s="223"/>
      <c r="B376" s="170"/>
      <c r="C376" s="170"/>
      <c r="D376" s="227"/>
      <c r="E376" s="227"/>
      <c r="F376" s="222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7"/>
      <c r="U376" s="167"/>
      <c r="V376" s="167"/>
      <c r="W376" s="167"/>
      <c r="X376" s="167"/>
      <c r="Y376" s="167"/>
      <c r="Z376" s="167"/>
      <c r="AA376" s="167"/>
    </row>
    <row r="377" spans="1:27" ht="15.75" customHeight="1">
      <c r="A377" s="223"/>
      <c r="B377" s="170"/>
      <c r="C377" s="170"/>
      <c r="D377" s="227"/>
      <c r="E377" s="227"/>
      <c r="F377" s="222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7"/>
      <c r="U377" s="167"/>
      <c r="V377" s="167"/>
      <c r="W377" s="167"/>
      <c r="X377" s="167"/>
      <c r="Y377" s="167"/>
      <c r="Z377" s="167"/>
      <c r="AA377" s="167"/>
    </row>
    <row r="378" spans="1:27" ht="15.75" customHeight="1">
      <c r="A378" s="223"/>
      <c r="B378" s="170"/>
      <c r="C378" s="170"/>
      <c r="D378" s="227"/>
      <c r="E378" s="227"/>
      <c r="F378" s="222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7"/>
      <c r="U378" s="167"/>
      <c r="V378" s="167"/>
      <c r="W378" s="167"/>
      <c r="X378" s="167"/>
      <c r="Y378" s="167"/>
      <c r="Z378" s="167"/>
      <c r="AA378" s="167"/>
    </row>
    <row r="379" spans="1:27" ht="15.75" customHeight="1">
      <c r="A379" s="223"/>
      <c r="B379" s="170"/>
      <c r="C379" s="170"/>
      <c r="D379" s="227"/>
      <c r="E379" s="227"/>
      <c r="F379" s="222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7"/>
      <c r="U379" s="167"/>
      <c r="V379" s="167"/>
      <c r="W379" s="167"/>
      <c r="X379" s="167"/>
      <c r="Y379" s="167"/>
      <c r="Z379" s="167"/>
      <c r="AA379" s="167"/>
    </row>
    <row r="380" spans="1:27" ht="15.75" customHeight="1">
      <c r="A380" s="223"/>
      <c r="B380" s="170"/>
      <c r="C380" s="170"/>
      <c r="D380" s="227"/>
      <c r="E380" s="227"/>
      <c r="F380" s="222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7"/>
      <c r="U380" s="167"/>
      <c r="V380" s="167"/>
      <c r="W380" s="167"/>
      <c r="X380" s="167"/>
      <c r="Y380" s="167"/>
      <c r="Z380" s="167"/>
      <c r="AA380" s="167"/>
    </row>
    <row r="381" spans="1:27" ht="15.75" customHeight="1">
      <c r="A381" s="223"/>
      <c r="B381" s="170"/>
      <c r="C381" s="170"/>
      <c r="D381" s="227"/>
      <c r="E381" s="227"/>
      <c r="F381" s="222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7"/>
      <c r="U381" s="167"/>
      <c r="V381" s="167"/>
      <c r="W381" s="167"/>
      <c r="X381" s="167"/>
      <c r="Y381" s="167"/>
      <c r="Z381" s="167"/>
      <c r="AA381" s="167"/>
    </row>
    <row r="382" spans="1:27" ht="15.75" customHeight="1">
      <c r="A382" s="223"/>
      <c r="B382" s="170"/>
      <c r="C382" s="170"/>
      <c r="D382" s="227"/>
      <c r="E382" s="227"/>
      <c r="F382" s="222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7"/>
      <c r="U382" s="167"/>
      <c r="V382" s="167"/>
      <c r="W382" s="167"/>
      <c r="X382" s="167"/>
      <c r="Y382" s="167"/>
      <c r="Z382" s="167"/>
      <c r="AA382" s="167"/>
    </row>
    <row r="383" spans="1:27" ht="15.75" customHeight="1">
      <c r="A383" s="223"/>
      <c r="B383" s="170"/>
      <c r="C383" s="170"/>
      <c r="D383" s="227"/>
      <c r="E383" s="227"/>
      <c r="F383" s="222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7"/>
      <c r="U383" s="167"/>
      <c r="V383" s="167"/>
      <c r="W383" s="167"/>
      <c r="X383" s="167"/>
      <c r="Y383" s="167"/>
      <c r="Z383" s="167"/>
      <c r="AA383" s="167"/>
    </row>
    <row r="384" spans="1:27" ht="15.75" customHeight="1">
      <c r="A384" s="223"/>
      <c r="B384" s="170"/>
      <c r="C384" s="170"/>
      <c r="D384" s="227"/>
      <c r="E384" s="227"/>
      <c r="F384" s="222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7"/>
      <c r="U384" s="167"/>
      <c r="V384" s="167"/>
      <c r="W384" s="167"/>
      <c r="X384" s="167"/>
      <c r="Y384" s="167"/>
      <c r="Z384" s="167"/>
      <c r="AA384" s="167"/>
    </row>
    <row r="385" spans="1:27" ht="15.75" customHeight="1">
      <c r="A385" s="223"/>
      <c r="B385" s="170"/>
      <c r="C385" s="170"/>
      <c r="D385" s="227"/>
      <c r="E385" s="227"/>
      <c r="F385" s="222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7"/>
      <c r="U385" s="167"/>
      <c r="V385" s="167"/>
      <c r="W385" s="167"/>
      <c r="X385" s="167"/>
      <c r="Y385" s="167"/>
      <c r="Z385" s="167"/>
      <c r="AA385" s="167"/>
    </row>
    <row r="386" spans="1:27" ht="15.75" customHeight="1">
      <c r="A386" s="223"/>
      <c r="B386" s="170"/>
      <c r="C386" s="170"/>
      <c r="D386" s="227"/>
      <c r="E386" s="227"/>
      <c r="F386" s="222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7"/>
      <c r="U386" s="167"/>
      <c r="V386" s="167"/>
      <c r="W386" s="167"/>
      <c r="X386" s="167"/>
      <c r="Y386" s="167"/>
      <c r="Z386" s="167"/>
      <c r="AA386" s="167"/>
    </row>
    <row r="387" spans="1:27" ht="15.75" customHeight="1">
      <c r="A387" s="223"/>
      <c r="B387" s="170"/>
      <c r="C387" s="170"/>
      <c r="D387" s="227"/>
      <c r="E387" s="227"/>
      <c r="F387" s="222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7"/>
      <c r="U387" s="167"/>
      <c r="V387" s="167"/>
      <c r="W387" s="167"/>
      <c r="X387" s="167"/>
      <c r="Y387" s="167"/>
      <c r="Z387" s="167"/>
      <c r="AA387" s="167"/>
    </row>
    <row r="388" spans="1:27" ht="15.75" customHeight="1">
      <c r="A388" s="223"/>
      <c r="B388" s="170"/>
      <c r="C388" s="170"/>
      <c r="D388" s="227"/>
      <c r="E388" s="227"/>
      <c r="F388" s="222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7"/>
      <c r="U388" s="167"/>
      <c r="V388" s="167"/>
      <c r="W388" s="167"/>
      <c r="X388" s="167"/>
      <c r="Y388" s="167"/>
      <c r="Z388" s="167"/>
      <c r="AA388" s="167"/>
    </row>
    <row r="389" spans="1:27" ht="15.75" customHeight="1">
      <c r="A389" s="223"/>
      <c r="B389" s="170"/>
      <c r="C389" s="170"/>
      <c r="D389" s="227"/>
      <c r="E389" s="227"/>
      <c r="F389" s="222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7"/>
      <c r="U389" s="167"/>
      <c r="V389" s="167"/>
      <c r="W389" s="167"/>
      <c r="X389" s="167"/>
      <c r="Y389" s="167"/>
      <c r="Z389" s="167"/>
      <c r="AA389" s="167"/>
    </row>
    <row r="390" spans="1:27" ht="15.75" customHeight="1">
      <c r="A390" s="223"/>
      <c r="B390" s="170"/>
      <c r="C390" s="170"/>
      <c r="D390" s="227"/>
      <c r="E390" s="227"/>
      <c r="F390" s="222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7"/>
      <c r="U390" s="167"/>
      <c r="V390" s="167"/>
      <c r="W390" s="167"/>
      <c r="X390" s="167"/>
      <c r="Y390" s="167"/>
      <c r="Z390" s="167"/>
      <c r="AA390" s="167"/>
    </row>
    <row r="391" spans="1:27" ht="15.75" customHeight="1">
      <c r="A391" s="223"/>
      <c r="B391" s="170"/>
      <c r="C391" s="170"/>
      <c r="D391" s="227"/>
      <c r="E391" s="227"/>
      <c r="F391" s="222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7"/>
      <c r="U391" s="167"/>
      <c r="V391" s="167"/>
      <c r="W391" s="167"/>
      <c r="X391" s="167"/>
      <c r="Y391" s="167"/>
      <c r="Z391" s="167"/>
      <c r="AA391" s="167"/>
    </row>
    <row r="392" spans="1:27" ht="15.75" customHeight="1">
      <c r="A392" s="223"/>
      <c r="B392" s="170"/>
      <c r="C392" s="170"/>
      <c r="D392" s="227"/>
      <c r="E392" s="227"/>
      <c r="F392" s="222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7"/>
      <c r="U392" s="167"/>
      <c r="V392" s="167"/>
      <c r="W392" s="167"/>
      <c r="X392" s="167"/>
      <c r="Y392" s="167"/>
      <c r="Z392" s="167"/>
      <c r="AA392" s="167"/>
    </row>
    <row r="393" spans="1:27" ht="15.75" customHeight="1">
      <c r="A393" s="223"/>
      <c r="B393" s="170"/>
      <c r="C393" s="170"/>
      <c r="D393" s="227"/>
      <c r="E393" s="227"/>
      <c r="F393" s="222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7"/>
      <c r="U393" s="167"/>
      <c r="V393" s="167"/>
      <c r="W393" s="167"/>
      <c r="X393" s="167"/>
      <c r="Y393" s="167"/>
      <c r="Z393" s="167"/>
      <c r="AA393" s="167"/>
    </row>
    <row r="394" spans="1:27" ht="15.75" customHeight="1">
      <c r="A394" s="223"/>
      <c r="B394" s="170"/>
      <c r="C394" s="170"/>
      <c r="D394" s="227"/>
      <c r="E394" s="227"/>
      <c r="F394" s="222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7"/>
      <c r="U394" s="167"/>
      <c r="V394" s="167"/>
      <c r="W394" s="167"/>
      <c r="X394" s="167"/>
      <c r="Y394" s="167"/>
      <c r="Z394" s="167"/>
      <c r="AA394" s="167"/>
    </row>
    <row r="395" spans="1:27" ht="15.75" customHeight="1">
      <c r="A395" s="223"/>
      <c r="B395" s="170"/>
      <c r="C395" s="170"/>
      <c r="D395" s="227"/>
      <c r="E395" s="227"/>
      <c r="F395" s="222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7"/>
      <c r="U395" s="167"/>
      <c r="V395" s="167"/>
      <c r="W395" s="167"/>
      <c r="X395" s="167"/>
      <c r="Y395" s="167"/>
      <c r="Z395" s="167"/>
      <c r="AA395" s="167"/>
    </row>
    <row r="396" spans="1:27" ht="15.75" customHeight="1">
      <c r="A396" s="223"/>
      <c r="B396" s="170"/>
      <c r="C396" s="170"/>
      <c r="D396" s="227"/>
      <c r="E396" s="227"/>
      <c r="F396" s="222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7"/>
      <c r="U396" s="167"/>
      <c r="V396" s="167"/>
      <c r="W396" s="167"/>
      <c r="X396" s="167"/>
      <c r="Y396" s="167"/>
      <c r="Z396" s="167"/>
      <c r="AA396" s="167"/>
    </row>
    <row r="397" spans="1:27" ht="15.75" customHeight="1">
      <c r="A397" s="223"/>
      <c r="B397" s="170"/>
      <c r="C397" s="170"/>
      <c r="D397" s="227"/>
      <c r="E397" s="227"/>
      <c r="F397" s="222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7"/>
      <c r="U397" s="167"/>
      <c r="V397" s="167"/>
      <c r="W397" s="167"/>
      <c r="X397" s="167"/>
      <c r="Y397" s="167"/>
      <c r="Z397" s="167"/>
      <c r="AA397" s="167"/>
    </row>
    <row r="398" spans="1:27" ht="15.75" customHeight="1">
      <c r="A398" s="223"/>
      <c r="B398" s="170"/>
      <c r="C398" s="170"/>
      <c r="D398" s="227"/>
      <c r="E398" s="227"/>
      <c r="F398" s="222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7"/>
      <c r="U398" s="167"/>
      <c r="V398" s="167"/>
      <c r="W398" s="167"/>
      <c r="X398" s="167"/>
      <c r="Y398" s="167"/>
      <c r="Z398" s="167"/>
      <c r="AA398" s="167"/>
    </row>
    <row r="399" spans="1:27" ht="15.75" customHeight="1">
      <c r="A399" s="223"/>
      <c r="B399" s="170"/>
      <c r="C399" s="170"/>
      <c r="D399" s="227"/>
      <c r="E399" s="227"/>
      <c r="F399" s="222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7"/>
      <c r="U399" s="167"/>
      <c r="V399" s="167"/>
      <c r="W399" s="167"/>
      <c r="X399" s="167"/>
      <c r="Y399" s="167"/>
      <c r="Z399" s="167"/>
      <c r="AA399" s="167"/>
    </row>
    <row r="400" spans="1:27" ht="15.75" customHeight="1">
      <c r="A400" s="223"/>
      <c r="B400" s="170"/>
      <c r="C400" s="170"/>
      <c r="D400" s="227"/>
      <c r="E400" s="227"/>
      <c r="F400" s="222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7"/>
      <c r="U400" s="167"/>
      <c r="V400" s="167"/>
      <c r="W400" s="167"/>
      <c r="X400" s="167"/>
      <c r="Y400" s="167"/>
      <c r="Z400" s="167"/>
      <c r="AA400" s="167"/>
    </row>
    <row r="401" spans="1:27" ht="15.75" customHeight="1">
      <c r="A401" s="223"/>
      <c r="B401" s="170"/>
      <c r="C401" s="170"/>
      <c r="D401" s="227"/>
      <c r="E401" s="227"/>
      <c r="F401" s="222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7"/>
      <c r="U401" s="167"/>
      <c r="V401" s="167"/>
      <c r="W401" s="167"/>
      <c r="X401" s="167"/>
      <c r="Y401" s="167"/>
      <c r="Z401" s="167"/>
      <c r="AA401" s="167"/>
    </row>
    <row r="402" spans="1:27" ht="15.75" customHeight="1">
      <c r="A402" s="223"/>
      <c r="B402" s="170"/>
      <c r="C402" s="170"/>
      <c r="D402" s="227"/>
      <c r="E402" s="227"/>
      <c r="F402" s="222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7"/>
      <c r="U402" s="167"/>
      <c r="V402" s="167"/>
      <c r="W402" s="167"/>
      <c r="X402" s="167"/>
      <c r="Y402" s="167"/>
      <c r="Z402" s="167"/>
      <c r="AA402" s="167"/>
    </row>
    <row r="403" spans="1:27" ht="15.75" customHeight="1">
      <c r="A403" s="223"/>
      <c r="B403" s="170"/>
      <c r="C403" s="170"/>
      <c r="D403" s="227"/>
      <c r="E403" s="227"/>
      <c r="F403" s="222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7"/>
      <c r="U403" s="167"/>
      <c r="V403" s="167"/>
      <c r="W403" s="167"/>
      <c r="X403" s="167"/>
      <c r="Y403" s="167"/>
      <c r="Z403" s="167"/>
      <c r="AA403" s="167"/>
    </row>
    <row r="404" spans="1:27" ht="15.75" customHeight="1">
      <c r="A404" s="223"/>
      <c r="B404" s="170"/>
      <c r="C404" s="170"/>
      <c r="D404" s="227"/>
      <c r="E404" s="227"/>
      <c r="F404" s="222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7"/>
      <c r="U404" s="167"/>
      <c r="V404" s="167"/>
      <c r="W404" s="167"/>
      <c r="X404" s="167"/>
      <c r="Y404" s="167"/>
      <c r="Z404" s="167"/>
      <c r="AA404" s="167"/>
    </row>
    <row r="405" spans="1:27" ht="15.75" customHeight="1">
      <c r="A405" s="223"/>
      <c r="B405" s="170"/>
      <c r="C405" s="170"/>
      <c r="D405" s="227"/>
      <c r="E405" s="227"/>
      <c r="F405" s="222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7"/>
      <c r="U405" s="167"/>
      <c r="V405" s="167"/>
      <c r="W405" s="167"/>
      <c r="X405" s="167"/>
      <c r="Y405" s="167"/>
      <c r="Z405" s="167"/>
      <c r="AA405" s="167"/>
    </row>
    <row r="406" spans="1:27" ht="15.75" customHeight="1">
      <c r="A406" s="223"/>
      <c r="B406" s="170"/>
      <c r="C406" s="170"/>
      <c r="D406" s="227"/>
      <c r="E406" s="227"/>
      <c r="F406" s="222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7"/>
      <c r="U406" s="167"/>
      <c r="V406" s="167"/>
      <c r="W406" s="167"/>
      <c r="X406" s="167"/>
      <c r="Y406" s="167"/>
      <c r="Z406" s="167"/>
      <c r="AA406" s="167"/>
    </row>
    <row r="407" spans="1:27" ht="15.75" customHeight="1">
      <c r="A407" s="223"/>
      <c r="B407" s="170"/>
      <c r="C407" s="170"/>
      <c r="D407" s="227"/>
      <c r="E407" s="227"/>
      <c r="F407" s="222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7"/>
      <c r="U407" s="167"/>
      <c r="V407" s="167"/>
      <c r="W407" s="167"/>
      <c r="X407" s="167"/>
      <c r="Y407" s="167"/>
      <c r="Z407" s="167"/>
      <c r="AA407" s="167"/>
    </row>
    <row r="408" spans="1:27" ht="15.75" customHeight="1">
      <c r="A408" s="223"/>
      <c r="B408" s="170"/>
      <c r="C408" s="170"/>
      <c r="D408" s="227"/>
      <c r="E408" s="227"/>
      <c r="F408" s="222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7"/>
      <c r="U408" s="167"/>
      <c r="V408" s="167"/>
      <c r="W408" s="167"/>
      <c r="X408" s="167"/>
      <c r="Y408" s="167"/>
      <c r="Z408" s="167"/>
      <c r="AA408" s="167"/>
    </row>
    <row r="409" spans="1:27" ht="15.75" customHeight="1">
      <c r="A409" s="223"/>
      <c r="B409" s="170"/>
      <c r="C409" s="170"/>
      <c r="D409" s="227"/>
      <c r="E409" s="227"/>
      <c r="F409" s="222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7"/>
      <c r="U409" s="167"/>
      <c r="V409" s="167"/>
      <c r="W409" s="167"/>
      <c r="X409" s="167"/>
      <c r="Y409" s="167"/>
      <c r="Z409" s="167"/>
      <c r="AA409" s="167"/>
    </row>
    <row r="410" spans="1:27" ht="15.75" customHeight="1">
      <c r="A410" s="223"/>
      <c r="B410" s="170"/>
      <c r="C410" s="170"/>
      <c r="D410" s="227"/>
      <c r="E410" s="227"/>
      <c r="F410" s="222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7"/>
      <c r="U410" s="167"/>
      <c r="V410" s="167"/>
      <c r="W410" s="167"/>
      <c r="X410" s="167"/>
      <c r="Y410" s="167"/>
      <c r="Z410" s="167"/>
      <c r="AA410" s="167"/>
    </row>
    <row r="411" spans="1:27" ht="15.75" customHeight="1">
      <c r="A411" s="223"/>
      <c r="B411" s="170"/>
      <c r="C411" s="170"/>
      <c r="D411" s="227"/>
      <c r="E411" s="227"/>
      <c r="F411" s="222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7"/>
      <c r="U411" s="167"/>
      <c r="V411" s="167"/>
      <c r="W411" s="167"/>
      <c r="X411" s="167"/>
      <c r="Y411" s="167"/>
      <c r="Z411" s="167"/>
      <c r="AA411" s="167"/>
    </row>
    <row r="412" spans="1:27" ht="15.75" customHeight="1">
      <c r="A412" s="223"/>
      <c r="B412" s="170"/>
      <c r="C412" s="170"/>
      <c r="D412" s="227"/>
      <c r="E412" s="227"/>
      <c r="F412" s="222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7"/>
      <c r="U412" s="167"/>
      <c r="V412" s="167"/>
      <c r="W412" s="167"/>
      <c r="X412" s="167"/>
      <c r="Y412" s="167"/>
      <c r="Z412" s="167"/>
      <c r="AA412" s="167"/>
    </row>
    <row r="413" spans="1:27" ht="15.75" customHeight="1">
      <c r="A413" s="223"/>
      <c r="B413" s="170"/>
      <c r="C413" s="170"/>
      <c r="D413" s="227"/>
      <c r="E413" s="227"/>
      <c r="F413" s="222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7"/>
      <c r="U413" s="167"/>
      <c r="V413" s="167"/>
      <c r="W413" s="167"/>
      <c r="X413" s="167"/>
      <c r="Y413" s="167"/>
      <c r="Z413" s="167"/>
      <c r="AA413" s="167"/>
    </row>
    <row r="414" spans="1:27" ht="15.75" customHeight="1">
      <c r="A414" s="223"/>
      <c r="B414" s="170"/>
      <c r="C414" s="170"/>
      <c r="D414" s="227"/>
      <c r="E414" s="227"/>
      <c r="F414" s="222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7"/>
      <c r="U414" s="167"/>
      <c r="V414" s="167"/>
      <c r="W414" s="167"/>
      <c r="X414" s="167"/>
      <c r="Y414" s="167"/>
      <c r="Z414" s="167"/>
      <c r="AA414" s="167"/>
    </row>
    <row r="415" spans="1:27" ht="15.75" customHeight="1">
      <c r="A415" s="223"/>
      <c r="B415" s="170"/>
      <c r="C415" s="170"/>
      <c r="D415" s="227"/>
      <c r="E415" s="227"/>
      <c r="F415" s="222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7"/>
      <c r="U415" s="167"/>
      <c r="V415" s="167"/>
      <c r="W415" s="167"/>
      <c r="X415" s="167"/>
      <c r="Y415" s="167"/>
      <c r="Z415" s="167"/>
      <c r="AA415" s="167"/>
    </row>
    <row r="416" spans="1:27" ht="15.75" customHeight="1">
      <c r="A416" s="223"/>
      <c r="B416" s="170"/>
      <c r="C416" s="170"/>
      <c r="D416" s="227"/>
      <c r="E416" s="227"/>
      <c r="F416" s="222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7"/>
      <c r="U416" s="167"/>
      <c r="V416" s="167"/>
      <c r="W416" s="167"/>
      <c r="X416" s="167"/>
      <c r="Y416" s="167"/>
      <c r="Z416" s="167"/>
      <c r="AA416" s="167"/>
    </row>
    <row r="417" spans="1:27" ht="15.75" customHeight="1">
      <c r="A417" s="223"/>
      <c r="B417" s="170"/>
      <c r="C417" s="170"/>
      <c r="D417" s="227"/>
      <c r="E417" s="227"/>
      <c r="F417" s="222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7"/>
      <c r="U417" s="167"/>
      <c r="V417" s="167"/>
      <c r="W417" s="167"/>
      <c r="X417" s="167"/>
      <c r="Y417" s="167"/>
      <c r="Z417" s="167"/>
      <c r="AA417" s="167"/>
    </row>
    <row r="418" spans="1:27" ht="15.75" customHeight="1">
      <c r="A418" s="223"/>
      <c r="B418" s="170"/>
      <c r="C418" s="170"/>
      <c r="D418" s="227"/>
      <c r="E418" s="227"/>
      <c r="F418" s="222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7"/>
      <c r="U418" s="167"/>
      <c r="V418" s="167"/>
      <c r="W418" s="167"/>
      <c r="X418" s="167"/>
      <c r="Y418" s="167"/>
      <c r="Z418" s="167"/>
      <c r="AA418" s="167"/>
    </row>
    <row r="419" spans="1:27" ht="15.75" customHeight="1">
      <c r="A419" s="223"/>
      <c r="B419" s="170"/>
      <c r="C419" s="170"/>
      <c r="D419" s="227"/>
      <c r="E419" s="227"/>
      <c r="F419" s="222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7"/>
      <c r="U419" s="167"/>
      <c r="V419" s="167"/>
      <c r="W419" s="167"/>
      <c r="X419" s="167"/>
      <c r="Y419" s="167"/>
      <c r="Z419" s="167"/>
      <c r="AA419" s="167"/>
    </row>
    <row r="420" spans="1:27" ht="15.75" customHeight="1">
      <c r="A420" s="223"/>
      <c r="B420" s="170"/>
      <c r="C420" s="170"/>
      <c r="D420" s="227"/>
      <c r="E420" s="227"/>
      <c r="F420" s="222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7"/>
      <c r="U420" s="167"/>
      <c r="V420" s="167"/>
      <c r="W420" s="167"/>
      <c r="X420" s="167"/>
      <c r="Y420" s="167"/>
      <c r="Z420" s="167"/>
      <c r="AA420" s="167"/>
    </row>
    <row r="421" spans="1:27" ht="15.75" customHeight="1">
      <c r="A421" s="223"/>
      <c r="B421" s="170"/>
      <c r="C421" s="170"/>
      <c r="D421" s="227"/>
      <c r="E421" s="227"/>
      <c r="F421" s="222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7"/>
      <c r="U421" s="167"/>
      <c r="V421" s="167"/>
      <c r="W421" s="167"/>
      <c r="X421" s="167"/>
      <c r="Y421" s="167"/>
      <c r="Z421" s="167"/>
      <c r="AA421" s="167"/>
    </row>
    <row r="422" spans="1:27" ht="15.75" customHeight="1">
      <c r="A422" s="223"/>
      <c r="B422" s="170"/>
      <c r="C422" s="170"/>
      <c r="D422" s="227"/>
      <c r="E422" s="227"/>
      <c r="F422" s="222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7"/>
      <c r="U422" s="167"/>
      <c r="V422" s="167"/>
      <c r="W422" s="167"/>
      <c r="X422" s="167"/>
      <c r="Y422" s="167"/>
      <c r="Z422" s="167"/>
      <c r="AA422" s="167"/>
    </row>
    <row r="423" spans="1:27" ht="15.75" customHeight="1">
      <c r="A423" s="223"/>
      <c r="B423" s="170"/>
      <c r="C423" s="170"/>
      <c r="D423" s="227"/>
      <c r="E423" s="227"/>
      <c r="F423" s="222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7"/>
      <c r="U423" s="167"/>
      <c r="V423" s="167"/>
      <c r="W423" s="167"/>
      <c r="X423" s="167"/>
      <c r="Y423" s="167"/>
      <c r="Z423" s="167"/>
      <c r="AA423" s="167"/>
    </row>
    <row r="424" spans="1:27" ht="15.75" customHeight="1">
      <c r="A424" s="223"/>
      <c r="B424" s="170"/>
      <c r="C424" s="170"/>
      <c r="D424" s="227"/>
      <c r="E424" s="227"/>
      <c r="F424" s="222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7"/>
      <c r="U424" s="167"/>
      <c r="V424" s="167"/>
      <c r="W424" s="167"/>
      <c r="X424" s="167"/>
      <c r="Y424" s="167"/>
      <c r="Z424" s="167"/>
      <c r="AA424" s="167"/>
    </row>
    <row r="425" spans="1:27" ht="15.75" customHeight="1">
      <c r="A425" s="223"/>
      <c r="B425" s="170"/>
      <c r="C425" s="170"/>
      <c r="D425" s="227"/>
      <c r="E425" s="227"/>
      <c r="F425" s="222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7"/>
      <c r="U425" s="167"/>
      <c r="V425" s="167"/>
      <c r="W425" s="167"/>
      <c r="X425" s="167"/>
      <c r="Y425" s="167"/>
      <c r="Z425" s="167"/>
      <c r="AA425" s="167"/>
    </row>
    <row r="426" spans="1:27" ht="15.75" customHeight="1">
      <c r="A426" s="223"/>
      <c r="B426" s="170"/>
      <c r="C426" s="170"/>
      <c r="D426" s="227"/>
      <c r="E426" s="227"/>
      <c r="F426" s="222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7"/>
      <c r="U426" s="167"/>
      <c r="V426" s="167"/>
      <c r="W426" s="167"/>
      <c r="X426" s="167"/>
      <c r="Y426" s="167"/>
      <c r="Z426" s="167"/>
      <c r="AA426" s="167"/>
    </row>
    <row r="427" spans="1:27" ht="15.75" customHeight="1">
      <c r="A427" s="223"/>
      <c r="B427" s="170"/>
      <c r="C427" s="170"/>
      <c r="D427" s="227"/>
      <c r="E427" s="227"/>
      <c r="F427" s="222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7"/>
      <c r="U427" s="167"/>
      <c r="V427" s="167"/>
      <c r="W427" s="167"/>
      <c r="X427" s="167"/>
      <c r="Y427" s="167"/>
      <c r="Z427" s="167"/>
      <c r="AA427" s="167"/>
    </row>
    <row r="428" spans="1:27" ht="15.75" customHeight="1">
      <c r="A428" s="223"/>
      <c r="B428" s="170"/>
      <c r="C428" s="170"/>
      <c r="D428" s="227"/>
      <c r="E428" s="227"/>
      <c r="F428" s="222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7"/>
      <c r="U428" s="167"/>
      <c r="V428" s="167"/>
      <c r="W428" s="167"/>
      <c r="X428" s="167"/>
      <c r="Y428" s="167"/>
      <c r="Z428" s="167"/>
      <c r="AA428" s="167"/>
    </row>
    <row r="429" spans="1:27" ht="15.75" customHeight="1">
      <c r="A429" s="223"/>
      <c r="B429" s="170"/>
      <c r="C429" s="170"/>
      <c r="D429" s="227"/>
      <c r="E429" s="227"/>
      <c r="F429" s="222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7"/>
      <c r="U429" s="167"/>
      <c r="V429" s="167"/>
      <c r="W429" s="167"/>
      <c r="X429" s="167"/>
      <c r="Y429" s="167"/>
      <c r="Z429" s="167"/>
      <c r="AA429" s="167"/>
    </row>
    <row r="430" spans="1:27" ht="15.75" customHeight="1">
      <c r="A430" s="223"/>
      <c r="B430" s="170"/>
      <c r="C430" s="170"/>
      <c r="D430" s="227"/>
      <c r="E430" s="227"/>
      <c r="F430" s="222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7"/>
      <c r="U430" s="167"/>
      <c r="V430" s="167"/>
      <c r="W430" s="167"/>
      <c r="X430" s="167"/>
      <c r="Y430" s="167"/>
      <c r="Z430" s="167"/>
      <c r="AA430" s="167"/>
    </row>
    <row r="431" spans="1:27" ht="15.75" customHeight="1">
      <c r="A431" s="223"/>
      <c r="B431" s="170"/>
      <c r="C431" s="170"/>
      <c r="D431" s="227"/>
      <c r="E431" s="227"/>
      <c r="F431" s="222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7"/>
      <c r="U431" s="167"/>
      <c r="V431" s="167"/>
      <c r="W431" s="167"/>
      <c r="X431" s="167"/>
      <c r="Y431" s="167"/>
      <c r="Z431" s="167"/>
      <c r="AA431" s="167"/>
    </row>
    <row r="432" spans="1:27" ht="15.75" customHeight="1">
      <c r="A432" s="223"/>
      <c r="B432" s="170"/>
      <c r="C432" s="170"/>
      <c r="D432" s="227"/>
      <c r="E432" s="227"/>
      <c r="F432" s="222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7"/>
      <c r="U432" s="167"/>
      <c r="V432" s="167"/>
      <c r="W432" s="167"/>
      <c r="X432" s="167"/>
      <c r="Y432" s="167"/>
      <c r="Z432" s="167"/>
      <c r="AA432" s="167"/>
    </row>
    <row r="433" spans="1:27" ht="15.75" customHeight="1">
      <c r="A433" s="223"/>
      <c r="B433" s="170"/>
      <c r="C433" s="170"/>
      <c r="D433" s="227"/>
      <c r="E433" s="227"/>
      <c r="F433" s="222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7"/>
      <c r="U433" s="167"/>
      <c r="V433" s="167"/>
      <c r="W433" s="167"/>
      <c r="X433" s="167"/>
      <c r="Y433" s="167"/>
      <c r="Z433" s="167"/>
      <c r="AA433" s="167"/>
    </row>
    <row r="434" spans="1:27" ht="15.75" customHeight="1">
      <c r="A434" s="223"/>
      <c r="B434" s="170"/>
      <c r="C434" s="170"/>
      <c r="D434" s="227"/>
      <c r="E434" s="227"/>
      <c r="F434" s="222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7"/>
      <c r="U434" s="167"/>
      <c r="V434" s="167"/>
      <c r="W434" s="167"/>
      <c r="X434" s="167"/>
      <c r="Y434" s="167"/>
      <c r="Z434" s="167"/>
      <c r="AA434" s="167"/>
    </row>
    <row r="435" spans="1:27" ht="15.75" customHeight="1">
      <c r="A435" s="223"/>
      <c r="B435" s="170"/>
      <c r="C435" s="170"/>
      <c r="D435" s="227"/>
      <c r="E435" s="227"/>
      <c r="F435" s="222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7"/>
      <c r="U435" s="167"/>
      <c r="V435" s="167"/>
      <c r="W435" s="167"/>
      <c r="X435" s="167"/>
      <c r="Y435" s="167"/>
      <c r="Z435" s="167"/>
      <c r="AA435" s="167"/>
    </row>
    <row r="436" spans="1:27" ht="15.75" customHeight="1">
      <c r="A436" s="223"/>
      <c r="B436" s="170"/>
      <c r="C436" s="170"/>
      <c r="D436" s="227"/>
      <c r="E436" s="227"/>
      <c r="F436" s="222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7"/>
      <c r="U436" s="167"/>
      <c r="V436" s="167"/>
      <c r="W436" s="167"/>
      <c r="X436" s="167"/>
      <c r="Y436" s="167"/>
      <c r="Z436" s="167"/>
      <c r="AA436" s="167"/>
    </row>
    <row r="437" spans="1:27" ht="15.75" customHeight="1">
      <c r="A437" s="223"/>
      <c r="B437" s="170"/>
      <c r="C437" s="170"/>
      <c r="D437" s="227"/>
      <c r="E437" s="227"/>
      <c r="F437" s="222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7"/>
      <c r="U437" s="167"/>
      <c r="V437" s="167"/>
      <c r="W437" s="167"/>
      <c r="X437" s="167"/>
      <c r="Y437" s="167"/>
      <c r="Z437" s="167"/>
      <c r="AA437" s="167"/>
    </row>
    <row r="438" spans="1:27" ht="15.75" customHeight="1">
      <c r="A438" s="223"/>
      <c r="B438" s="170"/>
      <c r="C438" s="170"/>
      <c r="D438" s="227"/>
      <c r="E438" s="227"/>
      <c r="F438" s="222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7"/>
      <c r="U438" s="167"/>
      <c r="V438" s="167"/>
      <c r="W438" s="167"/>
      <c r="X438" s="167"/>
      <c r="Y438" s="167"/>
      <c r="Z438" s="167"/>
      <c r="AA438" s="167"/>
    </row>
    <row r="439" spans="1:27" ht="15.75" customHeight="1">
      <c r="A439" s="223"/>
      <c r="B439" s="170"/>
      <c r="C439" s="170"/>
      <c r="D439" s="227"/>
      <c r="E439" s="227"/>
      <c r="F439" s="222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7"/>
      <c r="U439" s="167"/>
      <c r="V439" s="167"/>
      <c r="W439" s="167"/>
      <c r="X439" s="167"/>
      <c r="Y439" s="167"/>
      <c r="Z439" s="167"/>
      <c r="AA439" s="167"/>
    </row>
    <row r="440" spans="1:27" ht="15.75" customHeight="1">
      <c r="A440" s="223"/>
      <c r="B440" s="170"/>
      <c r="C440" s="170"/>
      <c r="D440" s="227"/>
      <c r="E440" s="227"/>
      <c r="F440" s="222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7"/>
      <c r="U440" s="167"/>
      <c r="V440" s="167"/>
      <c r="W440" s="167"/>
      <c r="X440" s="167"/>
      <c r="Y440" s="167"/>
      <c r="Z440" s="167"/>
      <c r="AA440" s="167"/>
    </row>
    <row r="441" spans="1:27" ht="15.75" customHeight="1">
      <c r="A441" s="223"/>
      <c r="B441" s="170"/>
      <c r="C441" s="170"/>
      <c r="D441" s="227"/>
      <c r="E441" s="227"/>
      <c r="F441" s="222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7"/>
      <c r="U441" s="167"/>
      <c r="V441" s="167"/>
      <c r="W441" s="167"/>
      <c r="X441" s="167"/>
      <c r="Y441" s="167"/>
      <c r="Z441" s="167"/>
      <c r="AA441" s="167"/>
    </row>
    <row r="442" spans="1:27" ht="15.75" customHeight="1">
      <c r="A442" s="223"/>
      <c r="B442" s="170"/>
      <c r="C442" s="170"/>
      <c r="D442" s="227"/>
      <c r="E442" s="227"/>
      <c r="F442" s="222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7"/>
      <c r="U442" s="167"/>
      <c r="V442" s="167"/>
      <c r="W442" s="167"/>
      <c r="X442" s="167"/>
      <c r="Y442" s="167"/>
      <c r="Z442" s="167"/>
      <c r="AA442" s="167"/>
    </row>
    <row r="443" spans="1:27" ht="15.75" customHeight="1">
      <c r="A443" s="223"/>
      <c r="B443" s="170"/>
      <c r="C443" s="170"/>
      <c r="D443" s="227"/>
      <c r="E443" s="227"/>
      <c r="F443" s="222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7"/>
      <c r="U443" s="167"/>
      <c r="V443" s="167"/>
      <c r="W443" s="167"/>
      <c r="X443" s="167"/>
      <c r="Y443" s="167"/>
      <c r="Z443" s="167"/>
      <c r="AA443" s="167"/>
    </row>
    <row r="444" spans="1:27" ht="15.75" customHeight="1">
      <c r="A444" s="223"/>
      <c r="B444" s="170"/>
      <c r="C444" s="170"/>
      <c r="D444" s="227"/>
      <c r="E444" s="227"/>
      <c r="F444" s="222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7"/>
      <c r="U444" s="167"/>
      <c r="V444" s="167"/>
      <c r="W444" s="167"/>
      <c r="X444" s="167"/>
      <c r="Y444" s="167"/>
      <c r="Z444" s="167"/>
      <c r="AA444" s="167"/>
    </row>
    <row r="445" spans="1:27" ht="15.75" customHeight="1">
      <c r="A445" s="223"/>
      <c r="B445" s="170"/>
      <c r="C445" s="170"/>
      <c r="D445" s="227"/>
      <c r="E445" s="227"/>
      <c r="F445" s="222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7"/>
      <c r="U445" s="167"/>
      <c r="V445" s="167"/>
      <c r="W445" s="167"/>
      <c r="X445" s="167"/>
      <c r="Y445" s="167"/>
      <c r="Z445" s="167"/>
      <c r="AA445" s="167"/>
    </row>
    <row r="446" spans="1:27" ht="15.75" customHeight="1">
      <c r="A446" s="223"/>
      <c r="B446" s="170"/>
      <c r="C446" s="170"/>
      <c r="D446" s="227"/>
      <c r="E446" s="227"/>
      <c r="F446" s="222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7"/>
      <c r="U446" s="167"/>
      <c r="V446" s="167"/>
      <c r="W446" s="167"/>
      <c r="X446" s="167"/>
      <c r="Y446" s="167"/>
      <c r="Z446" s="167"/>
      <c r="AA446" s="167"/>
    </row>
    <row r="447" spans="1:27" ht="15.75" customHeight="1">
      <c r="A447" s="223"/>
      <c r="B447" s="170"/>
      <c r="C447" s="170"/>
      <c r="D447" s="227"/>
      <c r="E447" s="227"/>
      <c r="F447" s="222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7"/>
      <c r="U447" s="167"/>
      <c r="V447" s="167"/>
      <c r="W447" s="167"/>
      <c r="X447" s="167"/>
      <c r="Y447" s="167"/>
      <c r="Z447" s="167"/>
      <c r="AA447" s="167"/>
    </row>
    <row r="448" spans="1:27" ht="15.75" customHeight="1">
      <c r="A448" s="223"/>
      <c r="B448" s="170"/>
      <c r="C448" s="170"/>
      <c r="D448" s="227"/>
      <c r="E448" s="227"/>
      <c r="F448" s="222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7"/>
      <c r="U448" s="167"/>
      <c r="V448" s="167"/>
      <c r="W448" s="167"/>
      <c r="X448" s="167"/>
      <c r="Y448" s="167"/>
      <c r="Z448" s="167"/>
      <c r="AA448" s="167"/>
    </row>
    <row r="449" spans="1:27" ht="15.75" customHeight="1">
      <c r="A449" s="223"/>
      <c r="B449" s="170"/>
      <c r="C449" s="170"/>
      <c r="D449" s="227"/>
      <c r="E449" s="227"/>
      <c r="F449" s="222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7"/>
      <c r="U449" s="167"/>
      <c r="V449" s="167"/>
      <c r="W449" s="167"/>
      <c r="X449" s="167"/>
      <c r="Y449" s="167"/>
      <c r="Z449" s="167"/>
      <c r="AA449" s="167"/>
    </row>
    <row r="450" spans="1:27" ht="15.75" customHeight="1">
      <c r="A450" s="223"/>
      <c r="B450" s="170"/>
      <c r="C450" s="170"/>
      <c r="D450" s="227"/>
      <c r="E450" s="227"/>
      <c r="F450" s="222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7"/>
      <c r="U450" s="167"/>
      <c r="V450" s="167"/>
      <c r="W450" s="167"/>
      <c r="X450" s="167"/>
      <c r="Y450" s="167"/>
      <c r="Z450" s="167"/>
      <c r="AA450" s="167"/>
    </row>
    <row r="451" spans="1:27" ht="15.75" customHeight="1">
      <c r="A451" s="223"/>
      <c r="B451" s="170"/>
      <c r="C451" s="170"/>
      <c r="D451" s="227"/>
      <c r="E451" s="227"/>
      <c r="F451" s="222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7"/>
      <c r="U451" s="167"/>
      <c r="V451" s="167"/>
      <c r="W451" s="167"/>
      <c r="X451" s="167"/>
      <c r="Y451" s="167"/>
      <c r="Z451" s="167"/>
      <c r="AA451" s="167"/>
    </row>
    <row r="452" spans="1:27" ht="15.75" customHeight="1">
      <c r="A452" s="223"/>
      <c r="B452" s="170"/>
      <c r="C452" s="170"/>
      <c r="D452" s="227"/>
      <c r="E452" s="227"/>
      <c r="F452" s="222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7"/>
      <c r="U452" s="167"/>
      <c r="V452" s="167"/>
      <c r="W452" s="167"/>
      <c r="X452" s="167"/>
      <c r="Y452" s="167"/>
      <c r="Z452" s="167"/>
      <c r="AA452" s="167"/>
    </row>
    <row r="453" spans="1:27" ht="15.75" customHeight="1">
      <c r="A453" s="223"/>
      <c r="B453" s="170"/>
      <c r="C453" s="170"/>
      <c r="D453" s="227"/>
      <c r="E453" s="227"/>
      <c r="F453" s="222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7"/>
      <c r="U453" s="167"/>
      <c r="V453" s="167"/>
      <c r="W453" s="167"/>
      <c r="X453" s="167"/>
      <c r="Y453" s="167"/>
      <c r="Z453" s="167"/>
      <c r="AA453" s="167"/>
    </row>
    <row r="454" spans="1:27" ht="15.75" customHeight="1">
      <c r="A454" s="223"/>
      <c r="B454" s="170"/>
      <c r="C454" s="170"/>
      <c r="D454" s="227"/>
      <c r="E454" s="227"/>
      <c r="F454" s="222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7"/>
      <c r="U454" s="167"/>
      <c r="V454" s="167"/>
      <c r="W454" s="167"/>
      <c r="X454" s="167"/>
      <c r="Y454" s="167"/>
      <c r="Z454" s="167"/>
      <c r="AA454" s="167"/>
    </row>
    <row r="455" spans="1:27" ht="15.75" customHeight="1">
      <c r="A455" s="223"/>
      <c r="B455" s="170"/>
      <c r="C455" s="170"/>
      <c r="D455" s="227"/>
      <c r="E455" s="227"/>
      <c r="F455" s="222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7"/>
      <c r="U455" s="167"/>
      <c r="V455" s="167"/>
      <c r="W455" s="167"/>
      <c r="X455" s="167"/>
      <c r="Y455" s="167"/>
      <c r="Z455" s="167"/>
      <c r="AA455" s="167"/>
    </row>
    <row r="456" spans="1:27" ht="15.75" customHeight="1">
      <c r="A456" s="223"/>
      <c r="B456" s="170"/>
      <c r="C456" s="170"/>
      <c r="D456" s="227"/>
      <c r="E456" s="227"/>
      <c r="F456" s="222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7"/>
      <c r="U456" s="167"/>
      <c r="V456" s="167"/>
      <c r="W456" s="167"/>
      <c r="X456" s="167"/>
      <c r="Y456" s="167"/>
      <c r="Z456" s="167"/>
      <c r="AA456" s="167"/>
    </row>
    <row r="457" spans="1:27" ht="15.75" customHeight="1">
      <c r="A457" s="223"/>
      <c r="B457" s="170"/>
      <c r="C457" s="170"/>
      <c r="D457" s="227"/>
      <c r="E457" s="227"/>
      <c r="F457" s="222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7"/>
      <c r="U457" s="167"/>
      <c r="V457" s="167"/>
      <c r="W457" s="167"/>
      <c r="X457" s="167"/>
      <c r="Y457" s="167"/>
      <c r="Z457" s="167"/>
      <c r="AA457" s="167"/>
    </row>
    <row r="458" spans="1:27" ht="15.75" customHeight="1">
      <c r="A458" s="223"/>
      <c r="B458" s="170"/>
      <c r="C458" s="170"/>
      <c r="D458" s="227"/>
      <c r="E458" s="227"/>
      <c r="F458" s="222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7"/>
      <c r="U458" s="167"/>
      <c r="V458" s="167"/>
      <c r="W458" s="167"/>
      <c r="X458" s="167"/>
      <c r="Y458" s="167"/>
      <c r="Z458" s="167"/>
      <c r="AA458" s="167"/>
    </row>
    <row r="459" spans="1:27" ht="15.75" customHeight="1">
      <c r="A459" s="223"/>
      <c r="B459" s="170"/>
      <c r="C459" s="170"/>
      <c r="D459" s="227"/>
      <c r="E459" s="227"/>
      <c r="F459" s="222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7"/>
      <c r="U459" s="167"/>
      <c r="V459" s="167"/>
      <c r="W459" s="167"/>
      <c r="X459" s="167"/>
      <c r="Y459" s="167"/>
      <c r="Z459" s="167"/>
      <c r="AA459" s="167"/>
    </row>
    <row r="460" spans="1:27" ht="15.75" customHeight="1">
      <c r="A460" s="223"/>
      <c r="B460" s="170"/>
      <c r="C460" s="170"/>
      <c r="D460" s="227"/>
      <c r="E460" s="227"/>
      <c r="F460" s="222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7"/>
      <c r="U460" s="167"/>
      <c r="V460" s="167"/>
      <c r="W460" s="167"/>
      <c r="X460" s="167"/>
      <c r="Y460" s="167"/>
      <c r="Z460" s="167"/>
      <c r="AA460" s="167"/>
    </row>
    <row r="461" spans="1:27" ht="15.75" customHeight="1">
      <c r="A461" s="223"/>
      <c r="B461" s="170"/>
      <c r="C461" s="170"/>
      <c r="D461" s="227"/>
      <c r="E461" s="227"/>
      <c r="F461" s="222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7"/>
      <c r="U461" s="167"/>
      <c r="V461" s="167"/>
      <c r="W461" s="167"/>
      <c r="X461" s="167"/>
      <c r="Y461" s="167"/>
      <c r="Z461" s="167"/>
      <c r="AA461" s="167"/>
    </row>
    <row r="462" spans="1:27" ht="15.75" customHeight="1">
      <c r="A462" s="223"/>
      <c r="B462" s="170"/>
      <c r="C462" s="170"/>
      <c r="D462" s="227"/>
      <c r="E462" s="227"/>
      <c r="F462" s="222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7"/>
      <c r="U462" s="167"/>
      <c r="V462" s="167"/>
      <c r="W462" s="167"/>
      <c r="X462" s="167"/>
      <c r="Y462" s="167"/>
      <c r="Z462" s="167"/>
      <c r="AA462" s="167"/>
    </row>
    <row r="463" spans="1:27" ht="15.75" customHeight="1">
      <c r="A463" s="223"/>
      <c r="B463" s="170"/>
      <c r="C463" s="170"/>
      <c r="D463" s="227"/>
      <c r="E463" s="227"/>
      <c r="F463" s="222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7"/>
      <c r="U463" s="167"/>
      <c r="V463" s="167"/>
      <c r="W463" s="167"/>
      <c r="X463" s="167"/>
      <c r="Y463" s="167"/>
      <c r="Z463" s="167"/>
      <c r="AA463" s="167"/>
    </row>
    <row r="464" spans="1:27" ht="15.75" customHeight="1">
      <c r="A464" s="223"/>
      <c r="B464" s="170"/>
      <c r="C464" s="170"/>
      <c r="D464" s="227"/>
      <c r="E464" s="227"/>
      <c r="F464" s="222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7"/>
      <c r="U464" s="167"/>
      <c r="V464" s="167"/>
      <c r="W464" s="167"/>
      <c r="X464" s="167"/>
      <c r="Y464" s="167"/>
      <c r="Z464" s="167"/>
      <c r="AA464" s="167"/>
    </row>
    <row r="465" spans="1:27" ht="15.75" customHeight="1">
      <c r="A465" s="223"/>
      <c r="B465" s="170"/>
      <c r="C465" s="170"/>
      <c r="D465" s="227"/>
      <c r="E465" s="227"/>
      <c r="F465" s="222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7"/>
      <c r="U465" s="167"/>
      <c r="V465" s="167"/>
      <c r="W465" s="167"/>
      <c r="X465" s="167"/>
      <c r="Y465" s="167"/>
      <c r="Z465" s="167"/>
      <c r="AA465" s="167"/>
    </row>
    <row r="466" spans="1:27" ht="15.75" customHeight="1">
      <c r="A466" s="223"/>
      <c r="B466" s="170"/>
      <c r="C466" s="170"/>
      <c r="D466" s="227"/>
      <c r="E466" s="227"/>
      <c r="F466" s="222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7"/>
      <c r="U466" s="167"/>
      <c r="V466" s="167"/>
      <c r="W466" s="167"/>
      <c r="X466" s="167"/>
      <c r="Y466" s="167"/>
      <c r="Z466" s="167"/>
      <c r="AA466" s="167"/>
    </row>
    <row r="467" spans="1:27" ht="15.75" customHeight="1">
      <c r="A467" s="223"/>
      <c r="B467" s="170"/>
      <c r="C467" s="170"/>
      <c r="D467" s="227"/>
      <c r="E467" s="227"/>
      <c r="F467" s="222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7"/>
      <c r="U467" s="167"/>
      <c r="V467" s="167"/>
      <c r="W467" s="167"/>
      <c r="X467" s="167"/>
      <c r="Y467" s="167"/>
      <c r="Z467" s="167"/>
      <c r="AA467" s="167"/>
    </row>
    <row r="468" spans="1:27" ht="15.75" customHeight="1">
      <c r="A468" s="223"/>
      <c r="B468" s="170"/>
      <c r="C468" s="170"/>
      <c r="D468" s="227"/>
      <c r="E468" s="227"/>
      <c r="F468" s="222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7"/>
      <c r="U468" s="167"/>
      <c r="V468" s="167"/>
      <c r="W468" s="167"/>
      <c r="X468" s="167"/>
      <c r="Y468" s="167"/>
      <c r="Z468" s="167"/>
      <c r="AA468" s="167"/>
    </row>
    <row r="469" spans="1:27" ht="15.75" customHeight="1">
      <c r="A469" s="223"/>
      <c r="B469" s="170"/>
      <c r="C469" s="170"/>
      <c r="D469" s="227"/>
      <c r="E469" s="227"/>
      <c r="F469" s="222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7"/>
      <c r="U469" s="167"/>
      <c r="V469" s="167"/>
      <c r="W469" s="167"/>
      <c r="X469" s="167"/>
      <c r="Y469" s="167"/>
      <c r="Z469" s="167"/>
      <c r="AA469" s="167"/>
    </row>
    <row r="470" spans="1:27" ht="15.75" customHeight="1">
      <c r="A470" s="223"/>
      <c r="B470" s="170"/>
      <c r="C470" s="170"/>
      <c r="D470" s="227"/>
      <c r="E470" s="227"/>
      <c r="F470" s="222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7"/>
      <c r="U470" s="167"/>
      <c r="V470" s="167"/>
      <c r="W470" s="167"/>
      <c r="X470" s="167"/>
      <c r="Y470" s="167"/>
      <c r="Z470" s="167"/>
      <c r="AA470" s="167"/>
    </row>
    <row r="471" spans="1:27" ht="15.75" customHeight="1">
      <c r="A471" s="223"/>
      <c r="B471" s="170"/>
      <c r="C471" s="170"/>
      <c r="D471" s="227"/>
      <c r="E471" s="227"/>
      <c r="F471" s="222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7"/>
      <c r="U471" s="167"/>
      <c r="V471" s="167"/>
      <c r="W471" s="167"/>
      <c r="X471" s="167"/>
      <c r="Y471" s="167"/>
      <c r="Z471" s="167"/>
      <c r="AA471" s="167"/>
    </row>
    <row r="472" spans="1:27" ht="15.75" customHeight="1">
      <c r="A472" s="223"/>
      <c r="B472" s="170"/>
      <c r="C472" s="170"/>
      <c r="D472" s="227"/>
      <c r="E472" s="227"/>
      <c r="F472" s="222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7"/>
      <c r="U472" s="167"/>
      <c r="V472" s="167"/>
      <c r="W472" s="167"/>
      <c r="X472" s="167"/>
      <c r="Y472" s="167"/>
      <c r="Z472" s="167"/>
      <c r="AA472" s="167"/>
    </row>
    <row r="473" spans="1:27" ht="15.75" customHeight="1">
      <c r="A473" s="223"/>
      <c r="B473" s="170"/>
      <c r="C473" s="170"/>
      <c r="D473" s="227"/>
      <c r="E473" s="227"/>
      <c r="F473" s="222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7"/>
      <c r="U473" s="167"/>
      <c r="V473" s="167"/>
      <c r="W473" s="167"/>
      <c r="X473" s="167"/>
      <c r="Y473" s="167"/>
      <c r="Z473" s="167"/>
      <c r="AA473" s="167"/>
    </row>
    <row r="474" spans="1:27" ht="15.75" customHeight="1">
      <c r="A474" s="223"/>
      <c r="B474" s="170"/>
      <c r="C474" s="170"/>
      <c r="D474" s="227"/>
      <c r="E474" s="227"/>
      <c r="F474" s="222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7"/>
      <c r="U474" s="167"/>
      <c r="V474" s="167"/>
      <c r="W474" s="167"/>
      <c r="X474" s="167"/>
      <c r="Y474" s="167"/>
      <c r="Z474" s="167"/>
      <c r="AA474" s="167"/>
    </row>
    <row r="475" spans="1:27" ht="15.75" customHeight="1">
      <c r="A475" s="223"/>
      <c r="B475" s="170"/>
      <c r="C475" s="170"/>
      <c r="D475" s="227"/>
      <c r="E475" s="227"/>
      <c r="F475" s="222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7"/>
      <c r="U475" s="167"/>
      <c r="V475" s="167"/>
      <c r="W475" s="167"/>
      <c r="X475" s="167"/>
      <c r="Y475" s="167"/>
      <c r="Z475" s="167"/>
      <c r="AA475" s="167"/>
    </row>
    <row r="476" spans="1:27" ht="15.75" customHeight="1">
      <c r="A476" s="223"/>
      <c r="B476" s="170"/>
      <c r="C476" s="170"/>
      <c r="D476" s="227"/>
      <c r="E476" s="227"/>
      <c r="F476" s="222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7"/>
      <c r="U476" s="167"/>
      <c r="V476" s="167"/>
      <c r="W476" s="167"/>
      <c r="X476" s="167"/>
      <c r="Y476" s="167"/>
      <c r="Z476" s="167"/>
      <c r="AA476" s="167"/>
    </row>
    <row r="477" spans="1:27" ht="15.75" customHeight="1">
      <c r="A477" s="223"/>
      <c r="B477" s="170"/>
      <c r="C477" s="170"/>
      <c r="D477" s="227"/>
      <c r="E477" s="227"/>
      <c r="F477" s="222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7"/>
      <c r="U477" s="167"/>
      <c r="V477" s="167"/>
      <c r="W477" s="167"/>
      <c r="X477" s="167"/>
      <c r="Y477" s="167"/>
      <c r="Z477" s="167"/>
      <c r="AA477" s="167"/>
    </row>
    <row r="478" spans="1:27" ht="15.75" customHeight="1">
      <c r="A478" s="223"/>
      <c r="B478" s="170"/>
      <c r="C478" s="170"/>
      <c r="D478" s="227"/>
      <c r="E478" s="227"/>
      <c r="F478" s="222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7"/>
      <c r="U478" s="167"/>
      <c r="V478" s="167"/>
      <c r="W478" s="167"/>
      <c r="X478" s="167"/>
      <c r="Y478" s="167"/>
      <c r="Z478" s="167"/>
      <c r="AA478" s="167"/>
    </row>
    <row r="479" spans="1:27" ht="15.75" customHeight="1">
      <c r="A479" s="223"/>
      <c r="B479" s="170"/>
      <c r="C479" s="170"/>
      <c r="D479" s="227"/>
      <c r="E479" s="227"/>
      <c r="F479" s="222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7"/>
      <c r="U479" s="167"/>
      <c r="V479" s="167"/>
      <c r="W479" s="167"/>
      <c r="X479" s="167"/>
      <c r="Y479" s="167"/>
      <c r="Z479" s="167"/>
      <c r="AA479" s="167"/>
    </row>
    <row r="480" spans="1:27" ht="15.75" customHeight="1">
      <c r="A480" s="223"/>
      <c r="B480" s="170"/>
      <c r="C480" s="170"/>
      <c r="D480" s="227"/>
      <c r="E480" s="227"/>
      <c r="F480" s="222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7"/>
      <c r="U480" s="167"/>
      <c r="V480" s="167"/>
      <c r="W480" s="167"/>
      <c r="X480" s="167"/>
      <c r="Y480" s="167"/>
      <c r="Z480" s="167"/>
      <c r="AA480" s="167"/>
    </row>
    <row r="481" spans="1:27" ht="15.75" customHeight="1">
      <c r="A481" s="223"/>
      <c r="B481" s="170"/>
      <c r="C481" s="170"/>
      <c r="D481" s="227"/>
      <c r="E481" s="227"/>
      <c r="F481" s="222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7"/>
      <c r="U481" s="167"/>
      <c r="V481" s="167"/>
      <c r="W481" s="167"/>
      <c r="X481" s="167"/>
      <c r="Y481" s="167"/>
      <c r="Z481" s="167"/>
      <c r="AA481" s="167"/>
    </row>
    <row r="482" spans="1:27" ht="15.75" customHeight="1">
      <c r="A482" s="223"/>
      <c r="B482" s="170"/>
      <c r="C482" s="170"/>
      <c r="D482" s="227"/>
      <c r="E482" s="227"/>
      <c r="F482" s="222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7"/>
      <c r="U482" s="167"/>
      <c r="V482" s="167"/>
      <c r="W482" s="167"/>
      <c r="X482" s="167"/>
      <c r="Y482" s="167"/>
      <c r="Z482" s="167"/>
      <c r="AA482" s="167"/>
    </row>
    <row r="483" spans="1:27" ht="15.75" customHeight="1">
      <c r="A483" s="223"/>
      <c r="B483" s="170"/>
      <c r="C483" s="170"/>
      <c r="D483" s="227"/>
      <c r="E483" s="227"/>
      <c r="F483" s="222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7"/>
      <c r="U483" s="167"/>
      <c r="V483" s="167"/>
      <c r="W483" s="167"/>
      <c r="X483" s="167"/>
      <c r="Y483" s="167"/>
      <c r="Z483" s="167"/>
      <c r="AA483" s="167"/>
    </row>
    <row r="484" spans="1:27" ht="15.75" customHeight="1">
      <c r="A484" s="223"/>
      <c r="B484" s="170"/>
      <c r="C484" s="170"/>
      <c r="D484" s="227"/>
      <c r="E484" s="227"/>
      <c r="F484" s="222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7"/>
      <c r="U484" s="167"/>
      <c r="V484" s="167"/>
      <c r="W484" s="167"/>
      <c r="X484" s="167"/>
      <c r="Y484" s="167"/>
      <c r="Z484" s="167"/>
      <c r="AA484" s="167"/>
    </row>
    <row r="485" spans="1:27" ht="15.75" customHeight="1">
      <c r="A485" s="223"/>
      <c r="B485" s="170"/>
      <c r="C485" s="170"/>
      <c r="D485" s="227"/>
      <c r="E485" s="227"/>
      <c r="F485" s="222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7"/>
      <c r="U485" s="167"/>
      <c r="V485" s="167"/>
      <c r="W485" s="167"/>
      <c r="X485" s="167"/>
      <c r="Y485" s="167"/>
      <c r="Z485" s="167"/>
      <c r="AA485" s="167"/>
    </row>
    <row r="486" spans="1:27" ht="15.75" customHeight="1">
      <c r="A486" s="223"/>
      <c r="B486" s="170"/>
      <c r="C486" s="170"/>
      <c r="D486" s="227"/>
      <c r="E486" s="227"/>
      <c r="F486" s="222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7"/>
      <c r="U486" s="167"/>
      <c r="V486" s="167"/>
      <c r="W486" s="167"/>
      <c r="X486" s="167"/>
      <c r="Y486" s="167"/>
      <c r="Z486" s="167"/>
      <c r="AA486" s="167"/>
    </row>
    <row r="487" spans="1:27" ht="15.75" customHeight="1">
      <c r="A487" s="223"/>
      <c r="B487" s="170"/>
      <c r="C487" s="170"/>
      <c r="D487" s="227"/>
      <c r="E487" s="227"/>
      <c r="F487" s="222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7"/>
      <c r="U487" s="167"/>
      <c r="V487" s="167"/>
      <c r="W487" s="167"/>
      <c r="X487" s="167"/>
      <c r="Y487" s="167"/>
      <c r="Z487" s="167"/>
      <c r="AA487" s="167"/>
    </row>
    <row r="488" spans="1:27" ht="15.75" customHeight="1">
      <c r="A488" s="223"/>
      <c r="B488" s="170"/>
      <c r="C488" s="170"/>
      <c r="D488" s="227"/>
      <c r="E488" s="227"/>
      <c r="F488" s="222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7"/>
      <c r="U488" s="167"/>
      <c r="V488" s="167"/>
      <c r="W488" s="167"/>
      <c r="X488" s="167"/>
      <c r="Y488" s="167"/>
      <c r="Z488" s="167"/>
      <c r="AA488" s="167"/>
    </row>
    <row r="489" spans="1:27" ht="15.75" customHeight="1">
      <c r="A489" s="223"/>
      <c r="B489" s="170"/>
      <c r="C489" s="170"/>
      <c r="D489" s="227"/>
      <c r="E489" s="227"/>
      <c r="F489" s="222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7"/>
      <c r="U489" s="167"/>
      <c r="V489" s="167"/>
      <c r="W489" s="167"/>
      <c r="X489" s="167"/>
      <c r="Y489" s="167"/>
      <c r="Z489" s="167"/>
      <c r="AA489" s="167"/>
    </row>
    <row r="490" spans="1:27" ht="15.75" customHeight="1">
      <c r="A490" s="223"/>
      <c r="B490" s="170"/>
      <c r="C490" s="170"/>
      <c r="D490" s="227"/>
      <c r="E490" s="227"/>
      <c r="F490" s="222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7"/>
      <c r="U490" s="167"/>
      <c r="V490" s="167"/>
      <c r="W490" s="167"/>
      <c r="X490" s="167"/>
      <c r="Y490" s="167"/>
      <c r="Z490" s="167"/>
      <c r="AA490" s="167"/>
    </row>
    <row r="491" spans="1:27" ht="15.75" customHeight="1">
      <c r="A491" s="223"/>
      <c r="B491" s="170"/>
      <c r="C491" s="170"/>
      <c r="D491" s="227"/>
      <c r="E491" s="227"/>
      <c r="F491" s="222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7"/>
      <c r="U491" s="167"/>
      <c r="V491" s="167"/>
      <c r="W491" s="167"/>
      <c r="X491" s="167"/>
      <c r="Y491" s="167"/>
      <c r="Z491" s="167"/>
      <c r="AA491" s="167"/>
    </row>
    <row r="492" spans="1:27" ht="15.75" customHeight="1">
      <c r="A492" s="223"/>
      <c r="B492" s="170"/>
      <c r="C492" s="170"/>
      <c r="D492" s="227"/>
      <c r="E492" s="227"/>
      <c r="F492" s="222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7"/>
      <c r="U492" s="167"/>
      <c r="V492" s="167"/>
      <c r="W492" s="167"/>
      <c r="X492" s="167"/>
      <c r="Y492" s="167"/>
      <c r="Z492" s="167"/>
      <c r="AA492" s="167"/>
    </row>
    <row r="493" spans="1:27" ht="15.75" customHeight="1">
      <c r="A493" s="223"/>
      <c r="B493" s="170"/>
      <c r="C493" s="170"/>
      <c r="D493" s="227"/>
      <c r="E493" s="227"/>
      <c r="F493" s="222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7"/>
      <c r="U493" s="167"/>
      <c r="V493" s="167"/>
      <c r="W493" s="167"/>
      <c r="X493" s="167"/>
      <c r="Y493" s="167"/>
      <c r="Z493" s="167"/>
      <c r="AA493" s="167"/>
    </row>
    <row r="494" spans="1:27" ht="15.75" customHeight="1">
      <c r="A494" s="223"/>
      <c r="B494" s="170"/>
      <c r="C494" s="170"/>
      <c r="D494" s="227"/>
      <c r="E494" s="227"/>
      <c r="F494" s="222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7"/>
      <c r="U494" s="167"/>
      <c r="V494" s="167"/>
      <c r="W494" s="167"/>
      <c r="X494" s="167"/>
      <c r="Y494" s="167"/>
      <c r="Z494" s="167"/>
      <c r="AA494" s="167"/>
    </row>
    <row r="495" spans="1:27" ht="15.75" customHeight="1">
      <c r="A495" s="223"/>
      <c r="B495" s="170"/>
      <c r="C495" s="170"/>
      <c r="D495" s="227"/>
      <c r="E495" s="227"/>
      <c r="F495" s="222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7"/>
      <c r="U495" s="167"/>
      <c r="V495" s="167"/>
      <c r="W495" s="167"/>
      <c r="X495" s="167"/>
      <c r="Y495" s="167"/>
      <c r="Z495" s="167"/>
      <c r="AA495" s="167"/>
    </row>
    <row r="496" spans="1:27" ht="15.75" customHeight="1">
      <c r="A496" s="223"/>
      <c r="B496" s="170"/>
      <c r="C496" s="170"/>
      <c r="D496" s="227"/>
      <c r="E496" s="227"/>
      <c r="F496" s="222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7"/>
      <c r="U496" s="167"/>
      <c r="V496" s="167"/>
      <c r="W496" s="167"/>
      <c r="X496" s="167"/>
      <c r="Y496" s="167"/>
      <c r="Z496" s="167"/>
      <c r="AA496" s="167"/>
    </row>
    <row r="497" spans="1:27" ht="15.75" customHeight="1">
      <c r="A497" s="223"/>
      <c r="B497" s="170"/>
      <c r="C497" s="170"/>
      <c r="D497" s="227"/>
      <c r="E497" s="227"/>
      <c r="F497" s="222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7"/>
      <c r="U497" s="167"/>
      <c r="V497" s="167"/>
      <c r="W497" s="167"/>
      <c r="X497" s="167"/>
      <c r="Y497" s="167"/>
      <c r="Z497" s="167"/>
      <c r="AA497" s="167"/>
    </row>
    <row r="498" spans="1:27" ht="15.75" customHeight="1">
      <c r="A498" s="223"/>
      <c r="B498" s="170"/>
      <c r="C498" s="170"/>
      <c r="D498" s="227"/>
      <c r="E498" s="227"/>
      <c r="F498" s="222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7"/>
      <c r="U498" s="167"/>
      <c r="V498" s="167"/>
      <c r="W498" s="167"/>
      <c r="X498" s="167"/>
      <c r="Y498" s="167"/>
      <c r="Z498" s="167"/>
      <c r="AA498" s="167"/>
    </row>
    <row r="499" spans="1:27" ht="15.75" customHeight="1">
      <c r="A499" s="223"/>
      <c r="B499" s="170"/>
      <c r="C499" s="170"/>
      <c r="D499" s="227"/>
      <c r="E499" s="227"/>
      <c r="F499" s="222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7"/>
      <c r="U499" s="167"/>
      <c r="V499" s="167"/>
      <c r="W499" s="167"/>
      <c r="X499" s="167"/>
      <c r="Y499" s="167"/>
      <c r="Z499" s="167"/>
      <c r="AA499" s="167"/>
    </row>
    <row r="500" spans="1:27" ht="15.75" customHeight="1">
      <c r="A500" s="223"/>
      <c r="B500" s="170"/>
      <c r="C500" s="170"/>
      <c r="D500" s="227"/>
      <c r="E500" s="227"/>
      <c r="F500" s="222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7"/>
      <c r="U500" s="167"/>
      <c r="V500" s="167"/>
      <c r="W500" s="167"/>
      <c r="X500" s="167"/>
      <c r="Y500" s="167"/>
      <c r="Z500" s="167"/>
      <c r="AA500" s="167"/>
    </row>
    <row r="501" spans="1:27" ht="15.75" customHeight="1">
      <c r="A501" s="223"/>
      <c r="B501" s="170"/>
      <c r="C501" s="170"/>
      <c r="D501" s="227"/>
      <c r="E501" s="227"/>
      <c r="F501" s="222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7"/>
      <c r="U501" s="167"/>
      <c r="V501" s="167"/>
      <c r="W501" s="167"/>
      <c r="X501" s="167"/>
      <c r="Y501" s="167"/>
      <c r="Z501" s="167"/>
      <c r="AA501" s="167"/>
    </row>
    <row r="502" spans="1:27" ht="15.75" customHeight="1">
      <c r="A502" s="223"/>
      <c r="B502" s="170"/>
      <c r="C502" s="170"/>
      <c r="D502" s="227"/>
      <c r="E502" s="227"/>
      <c r="F502" s="222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7"/>
      <c r="U502" s="167"/>
      <c r="V502" s="167"/>
      <c r="W502" s="167"/>
      <c r="X502" s="167"/>
      <c r="Y502" s="167"/>
      <c r="Z502" s="167"/>
      <c r="AA502" s="167"/>
    </row>
    <row r="503" spans="1:27" ht="15.75" customHeight="1">
      <c r="A503" s="223"/>
      <c r="B503" s="170"/>
      <c r="C503" s="170"/>
      <c r="D503" s="227"/>
      <c r="E503" s="227"/>
      <c r="F503" s="222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7"/>
      <c r="U503" s="167"/>
      <c r="V503" s="167"/>
      <c r="W503" s="167"/>
      <c r="X503" s="167"/>
      <c r="Y503" s="167"/>
      <c r="Z503" s="167"/>
      <c r="AA503" s="167"/>
    </row>
    <row r="504" spans="1:27" ht="15.75" customHeight="1">
      <c r="A504" s="223"/>
      <c r="B504" s="170"/>
      <c r="C504" s="170"/>
      <c r="D504" s="227"/>
      <c r="E504" s="227"/>
      <c r="F504" s="222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7"/>
      <c r="U504" s="167"/>
      <c r="V504" s="167"/>
      <c r="W504" s="167"/>
      <c r="X504" s="167"/>
      <c r="Y504" s="167"/>
      <c r="Z504" s="167"/>
      <c r="AA504" s="167"/>
    </row>
    <row r="505" spans="1:27" ht="15.75" customHeight="1">
      <c r="A505" s="223"/>
      <c r="B505" s="170"/>
      <c r="C505" s="170"/>
      <c r="D505" s="227"/>
      <c r="E505" s="227"/>
      <c r="F505" s="222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7"/>
      <c r="U505" s="167"/>
      <c r="V505" s="167"/>
      <c r="W505" s="167"/>
      <c r="X505" s="167"/>
      <c r="Y505" s="167"/>
      <c r="Z505" s="167"/>
      <c r="AA505" s="167"/>
    </row>
    <row r="506" spans="1:27" ht="15.75" customHeight="1">
      <c r="A506" s="223"/>
      <c r="B506" s="170"/>
      <c r="C506" s="170"/>
      <c r="D506" s="227"/>
      <c r="E506" s="227"/>
      <c r="F506" s="222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7"/>
      <c r="U506" s="167"/>
      <c r="V506" s="167"/>
      <c r="W506" s="167"/>
      <c r="X506" s="167"/>
      <c r="Y506" s="167"/>
      <c r="Z506" s="167"/>
      <c r="AA506" s="167"/>
    </row>
    <row r="507" spans="1:27" ht="15.75" customHeight="1">
      <c r="A507" s="223"/>
      <c r="B507" s="170"/>
      <c r="C507" s="170"/>
      <c r="D507" s="227"/>
      <c r="E507" s="227"/>
      <c r="F507" s="222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7"/>
      <c r="U507" s="167"/>
      <c r="V507" s="167"/>
      <c r="W507" s="167"/>
      <c r="X507" s="167"/>
      <c r="Y507" s="167"/>
      <c r="Z507" s="167"/>
      <c r="AA507" s="167"/>
    </row>
    <row r="508" spans="1:27" ht="15.75" customHeight="1">
      <c r="A508" s="223"/>
      <c r="B508" s="170"/>
      <c r="C508" s="170"/>
      <c r="D508" s="227"/>
      <c r="E508" s="227"/>
      <c r="F508" s="222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7"/>
      <c r="U508" s="167"/>
      <c r="V508" s="167"/>
      <c r="W508" s="167"/>
      <c r="X508" s="167"/>
      <c r="Y508" s="167"/>
      <c r="Z508" s="167"/>
      <c r="AA508" s="167"/>
    </row>
    <row r="509" spans="1:27" ht="15.75" customHeight="1">
      <c r="A509" s="223"/>
      <c r="B509" s="170"/>
      <c r="C509" s="170"/>
      <c r="D509" s="227"/>
      <c r="E509" s="227"/>
      <c r="F509" s="222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7"/>
      <c r="U509" s="167"/>
      <c r="V509" s="167"/>
      <c r="W509" s="167"/>
      <c r="X509" s="167"/>
      <c r="Y509" s="167"/>
      <c r="Z509" s="167"/>
      <c r="AA509" s="167"/>
    </row>
    <row r="510" spans="1:27" ht="15.75" customHeight="1">
      <c r="A510" s="223"/>
      <c r="B510" s="170"/>
      <c r="C510" s="170"/>
      <c r="D510" s="227"/>
      <c r="E510" s="227"/>
      <c r="F510" s="222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7"/>
      <c r="U510" s="167"/>
      <c r="V510" s="167"/>
      <c r="W510" s="167"/>
      <c r="X510" s="167"/>
      <c r="Y510" s="167"/>
      <c r="Z510" s="167"/>
      <c r="AA510" s="167"/>
    </row>
    <row r="511" spans="1:27" ht="15.75" customHeight="1">
      <c r="A511" s="223"/>
      <c r="B511" s="170"/>
      <c r="C511" s="170"/>
      <c r="D511" s="227"/>
      <c r="E511" s="227"/>
      <c r="F511" s="222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7"/>
      <c r="U511" s="167"/>
      <c r="V511" s="167"/>
      <c r="W511" s="167"/>
      <c r="X511" s="167"/>
      <c r="Y511" s="167"/>
      <c r="Z511" s="167"/>
      <c r="AA511" s="167"/>
    </row>
    <row r="512" spans="1:27" ht="15.75" customHeight="1">
      <c r="A512" s="223"/>
      <c r="B512" s="170"/>
      <c r="C512" s="170"/>
      <c r="D512" s="227"/>
      <c r="E512" s="227"/>
      <c r="F512" s="222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7"/>
      <c r="U512" s="167"/>
      <c r="V512" s="167"/>
      <c r="W512" s="167"/>
      <c r="X512" s="167"/>
      <c r="Y512" s="167"/>
      <c r="Z512" s="167"/>
      <c r="AA512" s="167"/>
    </row>
    <row r="513" spans="1:27" ht="15.75" customHeight="1">
      <c r="A513" s="223"/>
      <c r="B513" s="170"/>
      <c r="C513" s="170"/>
      <c r="D513" s="227"/>
      <c r="E513" s="227"/>
      <c r="F513" s="222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7"/>
      <c r="U513" s="167"/>
      <c r="V513" s="167"/>
      <c r="W513" s="167"/>
      <c r="X513" s="167"/>
      <c r="Y513" s="167"/>
      <c r="Z513" s="167"/>
      <c r="AA513" s="167"/>
    </row>
    <row r="514" spans="1:27" ht="15.75" customHeight="1">
      <c r="A514" s="223"/>
      <c r="B514" s="170"/>
      <c r="C514" s="170"/>
      <c r="D514" s="227"/>
      <c r="E514" s="227"/>
      <c r="F514" s="222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7"/>
      <c r="U514" s="167"/>
      <c r="V514" s="167"/>
      <c r="W514" s="167"/>
      <c r="X514" s="167"/>
      <c r="Y514" s="167"/>
      <c r="Z514" s="167"/>
      <c r="AA514" s="167"/>
    </row>
    <row r="515" spans="1:27" ht="15.75" customHeight="1">
      <c r="A515" s="223"/>
      <c r="B515" s="170"/>
      <c r="C515" s="170"/>
      <c r="D515" s="227"/>
      <c r="E515" s="227"/>
      <c r="F515" s="222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7"/>
      <c r="U515" s="167"/>
      <c r="V515" s="167"/>
      <c r="W515" s="167"/>
      <c r="X515" s="167"/>
      <c r="Y515" s="167"/>
      <c r="Z515" s="167"/>
      <c r="AA515" s="167"/>
    </row>
    <row r="516" spans="1:27" ht="15.75" customHeight="1">
      <c r="A516" s="223"/>
      <c r="B516" s="170"/>
      <c r="C516" s="170"/>
      <c r="D516" s="227"/>
      <c r="E516" s="227"/>
      <c r="F516" s="222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7"/>
      <c r="U516" s="167"/>
      <c r="V516" s="167"/>
      <c r="W516" s="167"/>
      <c r="X516" s="167"/>
      <c r="Y516" s="167"/>
      <c r="Z516" s="167"/>
      <c r="AA516" s="167"/>
    </row>
    <row r="517" spans="1:27" ht="15.75" customHeight="1">
      <c r="A517" s="223"/>
      <c r="B517" s="170"/>
      <c r="C517" s="170"/>
      <c r="D517" s="227"/>
      <c r="E517" s="227"/>
      <c r="F517" s="222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7"/>
      <c r="U517" s="167"/>
      <c r="V517" s="167"/>
      <c r="W517" s="167"/>
      <c r="X517" s="167"/>
      <c r="Y517" s="167"/>
      <c r="Z517" s="167"/>
      <c r="AA517" s="167"/>
    </row>
    <row r="518" spans="1:27" ht="15.75" customHeight="1">
      <c r="A518" s="223"/>
      <c r="B518" s="170"/>
      <c r="C518" s="170"/>
      <c r="D518" s="227"/>
      <c r="E518" s="227"/>
      <c r="F518" s="222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7"/>
      <c r="U518" s="167"/>
      <c r="V518" s="167"/>
      <c r="W518" s="167"/>
      <c r="X518" s="167"/>
      <c r="Y518" s="167"/>
      <c r="Z518" s="167"/>
      <c r="AA518" s="167"/>
    </row>
    <row r="519" spans="1:27" ht="15.75" customHeight="1">
      <c r="A519" s="223"/>
      <c r="B519" s="170"/>
      <c r="C519" s="170"/>
      <c r="D519" s="227"/>
      <c r="E519" s="227"/>
      <c r="F519" s="222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7"/>
      <c r="U519" s="167"/>
      <c r="V519" s="167"/>
      <c r="W519" s="167"/>
      <c r="X519" s="167"/>
      <c r="Y519" s="167"/>
      <c r="Z519" s="167"/>
      <c r="AA519" s="167"/>
    </row>
    <row r="520" spans="1:27" ht="15.75" customHeight="1">
      <c r="A520" s="223"/>
      <c r="B520" s="170"/>
      <c r="C520" s="170"/>
      <c r="D520" s="227"/>
      <c r="E520" s="227"/>
      <c r="F520" s="222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7"/>
      <c r="U520" s="167"/>
      <c r="V520" s="167"/>
      <c r="W520" s="167"/>
      <c r="X520" s="167"/>
      <c r="Y520" s="167"/>
      <c r="Z520" s="167"/>
      <c r="AA520" s="167"/>
    </row>
    <row r="521" spans="1:27" ht="15.75" customHeight="1">
      <c r="A521" s="223"/>
      <c r="B521" s="170"/>
      <c r="C521" s="170"/>
      <c r="D521" s="227"/>
      <c r="E521" s="227"/>
      <c r="F521" s="222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7"/>
      <c r="U521" s="167"/>
      <c r="V521" s="167"/>
      <c r="W521" s="167"/>
      <c r="X521" s="167"/>
      <c r="Y521" s="167"/>
      <c r="Z521" s="167"/>
      <c r="AA521" s="167"/>
    </row>
    <row r="522" spans="1:27" ht="15.75" customHeight="1">
      <c r="A522" s="223"/>
      <c r="B522" s="170"/>
      <c r="C522" s="170"/>
      <c r="D522" s="227"/>
      <c r="E522" s="227"/>
      <c r="F522" s="222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7"/>
      <c r="U522" s="167"/>
      <c r="V522" s="167"/>
      <c r="W522" s="167"/>
      <c r="X522" s="167"/>
      <c r="Y522" s="167"/>
      <c r="Z522" s="167"/>
      <c r="AA522" s="167"/>
    </row>
    <row r="523" spans="1:27" ht="15.75" customHeight="1">
      <c r="A523" s="223"/>
      <c r="B523" s="170"/>
      <c r="C523" s="170"/>
      <c r="D523" s="227"/>
      <c r="E523" s="227"/>
      <c r="F523" s="222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7"/>
      <c r="U523" s="167"/>
      <c r="V523" s="167"/>
      <c r="W523" s="167"/>
      <c r="X523" s="167"/>
      <c r="Y523" s="167"/>
      <c r="Z523" s="167"/>
      <c r="AA523" s="167"/>
    </row>
    <row r="524" spans="1:27" ht="15.75" customHeight="1">
      <c r="A524" s="223"/>
      <c r="B524" s="170"/>
      <c r="C524" s="170"/>
      <c r="D524" s="227"/>
      <c r="E524" s="227"/>
      <c r="F524" s="222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7"/>
      <c r="U524" s="167"/>
      <c r="V524" s="167"/>
      <c r="W524" s="167"/>
      <c r="X524" s="167"/>
      <c r="Y524" s="167"/>
      <c r="Z524" s="167"/>
      <c r="AA524" s="167"/>
    </row>
    <row r="525" spans="1:27" ht="15.75" customHeight="1">
      <c r="A525" s="223"/>
      <c r="B525" s="170"/>
      <c r="C525" s="170"/>
      <c r="D525" s="227"/>
      <c r="E525" s="227"/>
      <c r="F525" s="222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7"/>
      <c r="U525" s="167"/>
      <c r="V525" s="167"/>
      <c r="W525" s="167"/>
      <c r="X525" s="167"/>
      <c r="Y525" s="167"/>
      <c r="Z525" s="167"/>
      <c r="AA525" s="167"/>
    </row>
    <row r="526" spans="1:27" ht="15.75" customHeight="1">
      <c r="A526" s="223"/>
      <c r="B526" s="170"/>
      <c r="C526" s="170"/>
      <c r="D526" s="227"/>
      <c r="E526" s="227"/>
      <c r="F526" s="222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7"/>
      <c r="U526" s="167"/>
      <c r="V526" s="167"/>
      <c r="W526" s="167"/>
      <c r="X526" s="167"/>
      <c r="Y526" s="167"/>
      <c r="Z526" s="167"/>
      <c r="AA526" s="167"/>
    </row>
    <row r="527" spans="1:27" ht="15.75" customHeight="1">
      <c r="A527" s="223"/>
      <c r="B527" s="170"/>
      <c r="C527" s="170"/>
      <c r="D527" s="227"/>
      <c r="E527" s="227"/>
      <c r="F527" s="222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7"/>
      <c r="U527" s="167"/>
      <c r="V527" s="167"/>
      <c r="W527" s="167"/>
      <c r="X527" s="167"/>
      <c r="Y527" s="167"/>
      <c r="Z527" s="167"/>
      <c r="AA527" s="167"/>
    </row>
    <row r="528" spans="1:27" ht="15.75" customHeight="1">
      <c r="A528" s="223"/>
      <c r="B528" s="170"/>
      <c r="C528" s="170"/>
      <c r="D528" s="227"/>
      <c r="E528" s="227"/>
      <c r="F528" s="222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7"/>
      <c r="U528" s="167"/>
      <c r="V528" s="167"/>
      <c r="W528" s="167"/>
      <c r="X528" s="167"/>
      <c r="Y528" s="167"/>
      <c r="Z528" s="167"/>
      <c r="AA528" s="167"/>
    </row>
    <row r="529" spans="1:27" ht="15.75" customHeight="1">
      <c r="A529" s="223"/>
      <c r="B529" s="170"/>
      <c r="C529" s="170"/>
      <c r="D529" s="227"/>
      <c r="E529" s="227"/>
      <c r="F529" s="222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7"/>
      <c r="U529" s="167"/>
      <c r="V529" s="167"/>
      <c r="W529" s="167"/>
      <c r="X529" s="167"/>
      <c r="Y529" s="167"/>
      <c r="Z529" s="167"/>
      <c r="AA529" s="167"/>
    </row>
    <row r="530" spans="1:27" ht="15.75" customHeight="1">
      <c r="A530" s="223"/>
      <c r="B530" s="170"/>
      <c r="C530" s="170"/>
      <c r="D530" s="227"/>
      <c r="E530" s="227"/>
      <c r="F530" s="222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7"/>
      <c r="U530" s="167"/>
      <c r="V530" s="167"/>
      <c r="W530" s="167"/>
      <c r="X530" s="167"/>
      <c r="Y530" s="167"/>
      <c r="Z530" s="167"/>
      <c r="AA530" s="167"/>
    </row>
    <row r="531" spans="1:27" ht="15.75" customHeight="1">
      <c r="A531" s="223"/>
      <c r="B531" s="170"/>
      <c r="C531" s="170"/>
      <c r="D531" s="227"/>
      <c r="E531" s="227"/>
      <c r="F531" s="222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7"/>
      <c r="U531" s="167"/>
      <c r="V531" s="167"/>
      <c r="W531" s="167"/>
      <c r="X531" s="167"/>
      <c r="Y531" s="167"/>
      <c r="Z531" s="167"/>
      <c r="AA531" s="167"/>
    </row>
    <row r="532" spans="1:27" ht="15.75" customHeight="1">
      <c r="A532" s="223"/>
      <c r="B532" s="170"/>
      <c r="C532" s="170"/>
      <c r="D532" s="227"/>
      <c r="E532" s="227"/>
      <c r="F532" s="222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7"/>
      <c r="U532" s="167"/>
      <c r="V532" s="167"/>
      <c r="W532" s="167"/>
      <c r="X532" s="167"/>
      <c r="Y532" s="167"/>
      <c r="Z532" s="167"/>
      <c r="AA532" s="167"/>
    </row>
    <row r="533" spans="1:27" ht="15.75" customHeight="1">
      <c r="A533" s="223"/>
      <c r="B533" s="170"/>
      <c r="C533" s="170"/>
      <c r="D533" s="227"/>
      <c r="E533" s="227"/>
      <c r="F533" s="222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7"/>
      <c r="U533" s="167"/>
      <c r="V533" s="167"/>
      <c r="W533" s="167"/>
      <c r="X533" s="167"/>
      <c r="Y533" s="167"/>
      <c r="Z533" s="167"/>
      <c r="AA533" s="167"/>
    </row>
    <row r="534" spans="1:27" ht="15.75" customHeight="1">
      <c r="A534" s="223"/>
      <c r="B534" s="170"/>
      <c r="C534" s="170"/>
      <c r="D534" s="227"/>
      <c r="E534" s="227"/>
      <c r="F534" s="222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7"/>
      <c r="U534" s="167"/>
      <c r="V534" s="167"/>
      <c r="W534" s="167"/>
      <c r="X534" s="167"/>
      <c r="Y534" s="167"/>
      <c r="Z534" s="167"/>
      <c r="AA534" s="167"/>
    </row>
    <row r="535" spans="1:27" ht="15.75" customHeight="1">
      <c r="A535" s="223"/>
      <c r="B535" s="170"/>
      <c r="C535" s="170"/>
      <c r="D535" s="227"/>
      <c r="E535" s="227"/>
      <c r="F535" s="222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7"/>
      <c r="U535" s="167"/>
      <c r="V535" s="167"/>
      <c r="W535" s="167"/>
      <c r="X535" s="167"/>
      <c r="Y535" s="167"/>
      <c r="Z535" s="167"/>
      <c r="AA535" s="167"/>
    </row>
    <row r="536" spans="1:27" ht="15.75" customHeight="1">
      <c r="A536" s="223"/>
      <c r="B536" s="170"/>
      <c r="C536" s="170"/>
      <c r="D536" s="227"/>
      <c r="E536" s="227"/>
      <c r="F536" s="222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7"/>
      <c r="U536" s="167"/>
      <c r="V536" s="167"/>
      <c r="W536" s="167"/>
      <c r="X536" s="167"/>
      <c r="Y536" s="167"/>
      <c r="Z536" s="167"/>
      <c r="AA536" s="167"/>
    </row>
    <row r="537" spans="1:27" ht="15.75" customHeight="1">
      <c r="A537" s="223"/>
      <c r="B537" s="170"/>
      <c r="C537" s="170"/>
      <c r="D537" s="227"/>
      <c r="E537" s="227"/>
      <c r="F537" s="222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7"/>
      <c r="U537" s="167"/>
      <c r="V537" s="167"/>
      <c r="W537" s="167"/>
      <c r="X537" s="167"/>
      <c r="Y537" s="167"/>
      <c r="Z537" s="167"/>
      <c r="AA537" s="167"/>
    </row>
    <row r="538" spans="1:27" ht="15.75" customHeight="1">
      <c r="A538" s="223"/>
      <c r="B538" s="170"/>
      <c r="C538" s="170"/>
      <c r="D538" s="227"/>
      <c r="E538" s="227"/>
      <c r="F538" s="222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7"/>
      <c r="U538" s="167"/>
      <c r="V538" s="167"/>
      <c r="W538" s="167"/>
      <c r="X538" s="167"/>
      <c r="Y538" s="167"/>
      <c r="Z538" s="167"/>
      <c r="AA538" s="167"/>
    </row>
    <row r="539" spans="1:27" ht="15.75" customHeight="1">
      <c r="A539" s="223"/>
      <c r="B539" s="170"/>
      <c r="C539" s="170"/>
      <c r="D539" s="227"/>
      <c r="E539" s="227"/>
      <c r="F539" s="222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7"/>
      <c r="U539" s="167"/>
      <c r="V539" s="167"/>
      <c r="W539" s="167"/>
      <c r="X539" s="167"/>
      <c r="Y539" s="167"/>
      <c r="Z539" s="167"/>
      <c r="AA539" s="167"/>
    </row>
    <row r="540" spans="1:27" ht="15.75" customHeight="1">
      <c r="A540" s="223"/>
      <c r="B540" s="170"/>
      <c r="C540" s="170"/>
      <c r="D540" s="227"/>
      <c r="E540" s="227"/>
      <c r="F540" s="222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7"/>
      <c r="U540" s="167"/>
      <c r="V540" s="167"/>
      <c r="W540" s="167"/>
      <c r="X540" s="167"/>
      <c r="Y540" s="167"/>
      <c r="Z540" s="167"/>
      <c r="AA540" s="167"/>
    </row>
    <row r="541" spans="1:27" ht="15.75" customHeight="1">
      <c r="A541" s="223"/>
      <c r="B541" s="170"/>
      <c r="C541" s="170"/>
      <c r="D541" s="227"/>
      <c r="E541" s="227"/>
      <c r="F541" s="222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7"/>
      <c r="U541" s="167"/>
      <c r="V541" s="167"/>
      <c r="W541" s="167"/>
      <c r="X541" s="167"/>
      <c r="Y541" s="167"/>
      <c r="Z541" s="167"/>
      <c r="AA541" s="167"/>
    </row>
    <row r="542" spans="1:27" ht="15.75" customHeight="1">
      <c r="A542" s="223"/>
      <c r="B542" s="170"/>
      <c r="C542" s="170"/>
      <c r="D542" s="227"/>
      <c r="E542" s="227"/>
      <c r="F542" s="222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7"/>
      <c r="U542" s="167"/>
      <c r="V542" s="167"/>
      <c r="W542" s="167"/>
      <c r="X542" s="167"/>
      <c r="Y542" s="167"/>
      <c r="Z542" s="167"/>
      <c r="AA542" s="167"/>
    </row>
    <row r="543" spans="1:27" ht="15.75" customHeight="1">
      <c r="A543" s="223"/>
      <c r="B543" s="170"/>
      <c r="C543" s="170"/>
      <c r="D543" s="227"/>
      <c r="E543" s="227"/>
      <c r="F543" s="222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7"/>
      <c r="U543" s="167"/>
      <c r="V543" s="167"/>
      <c r="W543" s="167"/>
      <c r="X543" s="167"/>
      <c r="Y543" s="167"/>
      <c r="Z543" s="167"/>
      <c r="AA543" s="167"/>
    </row>
    <row r="544" spans="1:27" ht="15.75" customHeight="1">
      <c r="A544" s="223"/>
      <c r="B544" s="170"/>
      <c r="C544" s="170"/>
      <c r="D544" s="227"/>
      <c r="E544" s="227"/>
      <c r="F544" s="222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7"/>
      <c r="U544" s="167"/>
      <c r="V544" s="167"/>
      <c r="W544" s="167"/>
      <c r="X544" s="167"/>
      <c r="Y544" s="167"/>
      <c r="Z544" s="167"/>
      <c r="AA544" s="167"/>
    </row>
    <row r="545" spans="1:27" ht="15.75" customHeight="1">
      <c r="A545" s="223"/>
      <c r="B545" s="170"/>
      <c r="C545" s="170"/>
      <c r="D545" s="227"/>
      <c r="E545" s="227"/>
      <c r="F545" s="222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7"/>
      <c r="U545" s="167"/>
      <c r="V545" s="167"/>
      <c r="W545" s="167"/>
      <c r="X545" s="167"/>
      <c r="Y545" s="167"/>
      <c r="Z545" s="167"/>
      <c r="AA545" s="167"/>
    </row>
    <row r="546" spans="1:27" ht="15.75" customHeight="1">
      <c r="A546" s="223"/>
      <c r="B546" s="170"/>
      <c r="C546" s="170"/>
      <c r="D546" s="227"/>
      <c r="E546" s="227"/>
      <c r="F546" s="222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7"/>
      <c r="U546" s="167"/>
      <c r="V546" s="167"/>
      <c r="W546" s="167"/>
      <c r="X546" s="167"/>
      <c r="Y546" s="167"/>
      <c r="Z546" s="167"/>
      <c r="AA546" s="167"/>
    </row>
    <row r="547" spans="1:27" ht="15.75" customHeight="1">
      <c r="A547" s="223"/>
      <c r="B547" s="170"/>
      <c r="C547" s="170"/>
      <c r="D547" s="227"/>
      <c r="E547" s="227"/>
      <c r="F547" s="222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7"/>
      <c r="U547" s="167"/>
      <c r="V547" s="167"/>
      <c r="W547" s="167"/>
      <c r="X547" s="167"/>
      <c r="Y547" s="167"/>
      <c r="Z547" s="167"/>
      <c r="AA547" s="167"/>
    </row>
    <row r="548" spans="1:27" ht="15.75" customHeight="1">
      <c r="A548" s="223"/>
      <c r="B548" s="170"/>
      <c r="C548" s="170"/>
      <c r="D548" s="227"/>
      <c r="E548" s="227"/>
      <c r="F548" s="222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7"/>
      <c r="U548" s="167"/>
      <c r="V548" s="167"/>
      <c r="W548" s="167"/>
      <c r="X548" s="167"/>
      <c r="Y548" s="167"/>
      <c r="Z548" s="167"/>
      <c r="AA548" s="167"/>
    </row>
    <row r="549" spans="1:27" ht="15.75" customHeight="1">
      <c r="A549" s="223"/>
      <c r="B549" s="170"/>
      <c r="C549" s="170"/>
      <c r="D549" s="227"/>
      <c r="E549" s="227"/>
      <c r="F549" s="222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7"/>
      <c r="U549" s="167"/>
      <c r="V549" s="167"/>
      <c r="W549" s="167"/>
      <c r="X549" s="167"/>
      <c r="Y549" s="167"/>
      <c r="Z549" s="167"/>
      <c r="AA549" s="167"/>
    </row>
    <row r="550" spans="1:27" ht="15.75" customHeight="1">
      <c r="A550" s="223"/>
      <c r="B550" s="170"/>
      <c r="C550" s="170"/>
      <c r="D550" s="227"/>
      <c r="E550" s="227"/>
      <c r="F550" s="222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7"/>
      <c r="U550" s="167"/>
      <c r="V550" s="167"/>
      <c r="W550" s="167"/>
      <c r="X550" s="167"/>
      <c r="Y550" s="167"/>
      <c r="Z550" s="167"/>
      <c r="AA550" s="167"/>
    </row>
    <row r="551" spans="1:27" ht="15.75" customHeight="1">
      <c r="A551" s="223"/>
      <c r="B551" s="170"/>
      <c r="C551" s="170"/>
      <c r="D551" s="227"/>
      <c r="E551" s="227"/>
      <c r="F551" s="222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7"/>
      <c r="U551" s="167"/>
      <c r="V551" s="167"/>
      <c r="W551" s="167"/>
      <c r="X551" s="167"/>
      <c r="Y551" s="167"/>
      <c r="Z551" s="167"/>
      <c r="AA551" s="167"/>
    </row>
    <row r="552" spans="1:27" ht="15.75" customHeight="1">
      <c r="A552" s="223"/>
      <c r="B552" s="170"/>
      <c r="C552" s="170"/>
      <c r="D552" s="227"/>
      <c r="E552" s="227"/>
      <c r="F552" s="222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7"/>
      <c r="U552" s="167"/>
      <c r="V552" s="167"/>
      <c r="W552" s="167"/>
      <c r="X552" s="167"/>
      <c r="Y552" s="167"/>
      <c r="Z552" s="167"/>
      <c r="AA552" s="167"/>
    </row>
    <row r="553" spans="1:27" ht="15.75" customHeight="1">
      <c r="A553" s="223"/>
      <c r="B553" s="170"/>
      <c r="C553" s="170"/>
      <c r="D553" s="227"/>
      <c r="E553" s="227"/>
      <c r="F553" s="222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7"/>
      <c r="U553" s="167"/>
      <c r="V553" s="167"/>
      <c r="W553" s="167"/>
      <c r="X553" s="167"/>
      <c r="Y553" s="167"/>
      <c r="Z553" s="167"/>
      <c r="AA553" s="167"/>
    </row>
    <row r="554" spans="1:27" ht="15.75" customHeight="1">
      <c r="A554" s="223"/>
      <c r="B554" s="170"/>
      <c r="C554" s="170"/>
      <c r="D554" s="227"/>
      <c r="E554" s="227"/>
      <c r="F554" s="222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7"/>
      <c r="U554" s="167"/>
      <c r="V554" s="167"/>
      <c r="W554" s="167"/>
      <c r="X554" s="167"/>
      <c r="Y554" s="167"/>
      <c r="Z554" s="167"/>
      <c r="AA554" s="167"/>
    </row>
    <row r="555" spans="1:27" ht="15.75" customHeight="1">
      <c r="A555" s="223"/>
      <c r="B555" s="170"/>
      <c r="C555" s="170"/>
      <c r="D555" s="227"/>
      <c r="E555" s="227"/>
      <c r="F555" s="222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7"/>
      <c r="U555" s="167"/>
      <c r="V555" s="167"/>
      <c r="W555" s="167"/>
      <c r="X555" s="167"/>
      <c r="Y555" s="167"/>
      <c r="Z555" s="167"/>
      <c r="AA555" s="167"/>
    </row>
    <row r="556" spans="1:27" ht="15.75" customHeight="1">
      <c r="A556" s="223"/>
      <c r="B556" s="170"/>
      <c r="C556" s="170"/>
      <c r="D556" s="227"/>
      <c r="E556" s="227"/>
      <c r="F556" s="222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7"/>
      <c r="U556" s="167"/>
      <c r="V556" s="167"/>
      <c r="W556" s="167"/>
      <c r="X556" s="167"/>
      <c r="Y556" s="167"/>
      <c r="Z556" s="167"/>
      <c r="AA556" s="167"/>
    </row>
    <row r="557" spans="1:27" ht="15.75" customHeight="1">
      <c r="A557" s="223"/>
      <c r="B557" s="170"/>
      <c r="C557" s="170"/>
      <c r="D557" s="227"/>
      <c r="E557" s="227"/>
      <c r="F557" s="222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7"/>
      <c r="U557" s="167"/>
      <c r="V557" s="167"/>
      <c r="W557" s="167"/>
      <c r="X557" s="167"/>
      <c r="Y557" s="167"/>
      <c r="Z557" s="167"/>
      <c r="AA557" s="167"/>
    </row>
    <row r="558" spans="1:27" ht="15.75" customHeight="1">
      <c r="A558" s="223"/>
      <c r="B558" s="170"/>
      <c r="C558" s="170"/>
      <c r="D558" s="227"/>
      <c r="E558" s="227"/>
      <c r="F558" s="222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7"/>
      <c r="U558" s="167"/>
      <c r="V558" s="167"/>
      <c r="W558" s="167"/>
      <c r="X558" s="167"/>
      <c r="Y558" s="167"/>
      <c r="Z558" s="167"/>
      <c r="AA558" s="167"/>
    </row>
    <row r="559" spans="1:27" ht="15.75" customHeight="1">
      <c r="A559" s="223"/>
      <c r="B559" s="170"/>
      <c r="C559" s="170"/>
      <c r="D559" s="227"/>
      <c r="E559" s="227"/>
      <c r="F559" s="222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7"/>
      <c r="U559" s="167"/>
      <c r="V559" s="167"/>
      <c r="W559" s="167"/>
      <c r="X559" s="167"/>
      <c r="Y559" s="167"/>
      <c r="Z559" s="167"/>
      <c r="AA559" s="167"/>
    </row>
    <row r="560" spans="1:27" ht="15.75" customHeight="1">
      <c r="A560" s="223"/>
      <c r="B560" s="170"/>
      <c r="C560" s="170"/>
      <c r="D560" s="227"/>
      <c r="E560" s="227"/>
      <c r="F560" s="222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7"/>
      <c r="U560" s="167"/>
      <c r="V560" s="167"/>
      <c r="W560" s="167"/>
      <c r="X560" s="167"/>
      <c r="Y560" s="167"/>
      <c r="Z560" s="167"/>
      <c r="AA560" s="167"/>
    </row>
    <row r="561" spans="1:27" ht="15.75" customHeight="1">
      <c r="A561" s="223"/>
      <c r="B561" s="170"/>
      <c r="C561" s="170"/>
      <c r="D561" s="227"/>
      <c r="E561" s="227"/>
      <c r="F561" s="222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7"/>
      <c r="U561" s="167"/>
      <c r="V561" s="167"/>
      <c r="W561" s="167"/>
      <c r="X561" s="167"/>
      <c r="Y561" s="167"/>
      <c r="Z561" s="167"/>
      <c r="AA561" s="167"/>
    </row>
    <row r="562" spans="1:27" ht="15.75" customHeight="1">
      <c r="A562" s="223"/>
      <c r="B562" s="170"/>
      <c r="C562" s="170"/>
      <c r="D562" s="227"/>
      <c r="E562" s="227"/>
      <c r="F562" s="222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7"/>
      <c r="U562" s="167"/>
      <c r="V562" s="167"/>
      <c r="W562" s="167"/>
      <c r="X562" s="167"/>
      <c r="Y562" s="167"/>
      <c r="Z562" s="167"/>
      <c r="AA562" s="167"/>
    </row>
    <row r="563" spans="1:27" ht="15.75" customHeight="1">
      <c r="A563" s="223"/>
      <c r="B563" s="170"/>
      <c r="C563" s="170"/>
      <c r="D563" s="227"/>
      <c r="E563" s="227"/>
      <c r="F563" s="222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7"/>
      <c r="U563" s="167"/>
      <c r="V563" s="167"/>
      <c r="W563" s="167"/>
      <c r="X563" s="167"/>
      <c r="Y563" s="167"/>
      <c r="Z563" s="167"/>
      <c r="AA563" s="167"/>
    </row>
    <row r="564" spans="1:27" ht="15.75" customHeight="1">
      <c r="A564" s="223"/>
      <c r="B564" s="170"/>
      <c r="C564" s="170"/>
      <c r="D564" s="227"/>
      <c r="E564" s="227"/>
      <c r="F564" s="222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7"/>
      <c r="U564" s="167"/>
      <c r="V564" s="167"/>
      <c r="W564" s="167"/>
      <c r="X564" s="167"/>
      <c r="Y564" s="167"/>
      <c r="Z564" s="167"/>
      <c r="AA564" s="167"/>
    </row>
    <row r="565" spans="1:27" ht="15.75" customHeight="1">
      <c r="A565" s="223"/>
      <c r="B565" s="170"/>
      <c r="C565" s="170"/>
      <c r="D565" s="227"/>
      <c r="E565" s="227"/>
      <c r="F565" s="222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7"/>
      <c r="U565" s="167"/>
      <c r="V565" s="167"/>
      <c r="W565" s="167"/>
      <c r="X565" s="167"/>
      <c r="Y565" s="167"/>
      <c r="Z565" s="167"/>
      <c r="AA565" s="167"/>
    </row>
    <row r="566" spans="1:27" ht="15.75" customHeight="1">
      <c r="A566" s="223"/>
      <c r="B566" s="170"/>
      <c r="C566" s="170"/>
      <c r="D566" s="227"/>
      <c r="E566" s="227"/>
      <c r="F566" s="222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7"/>
      <c r="U566" s="167"/>
      <c r="V566" s="167"/>
      <c r="W566" s="167"/>
      <c r="X566" s="167"/>
      <c r="Y566" s="167"/>
      <c r="Z566" s="167"/>
      <c r="AA566" s="167"/>
    </row>
    <row r="567" spans="1:27" ht="15.75" customHeight="1">
      <c r="A567" s="223"/>
      <c r="B567" s="170"/>
      <c r="C567" s="170"/>
      <c r="D567" s="227"/>
      <c r="E567" s="227"/>
      <c r="F567" s="222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7"/>
      <c r="U567" s="167"/>
      <c r="V567" s="167"/>
      <c r="W567" s="167"/>
      <c r="X567" s="167"/>
      <c r="Y567" s="167"/>
      <c r="Z567" s="167"/>
      <c r="AA567" s="167"/>
    </row>
    <row r="568" spans="1:27" ht="15.75" customHeight="1">
      <c r="A568" s="223"/>
      <c r="B568" s="170"/>
      <c r="C568" s="170"/>
      <c r="D568" s="227"/>
      <c r="E568" s="227"/>
      <c r="F568" s="222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7"/>
      <c r="U568" s="167"/>
      <c r="V568" s="167"/>
      <c r="W568" s="167"/>
      <c r="X568" s="167"/>
      <c r="Y568" s="167"/>
      <c r="Z568" s="167"/>
      <c r="AA568" s="167"/>
    </row>
    <row r="569" spans="1:27" ht="15.75" customHeight="1">
      <c r="A569" s="223"/>
      <c r="B569" s="170"/>
      <c r="C569" s="170"/>
      <c r="D569" s="227"/>
      <c r="E569" s="227"/>
      <c r="F569" s="222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7"/>
      <c r="U569" s="167"/>
      <c r="V569" s="167"/>
      <c r="W569" s="167"/>
      <c r="X569" s="167"/>
      <c r="Y569" s="167"/>
      <c r="Z569" s="167"/>
      <c r="AA569" s="167"/>
    </row>
    <row r="570" spans="1:27" ht="15.75" customHeight="1">
      <c r="A570" s="223"/>
      <c r="B570" s="170"/>
      <c r="C570" s="170"/>
      <c r="D570" s="227"/>
      <c r="E570" s="227"/>
      <c r="F570" s="222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7"/>
      <c r="U570" s="167"/>
      <c r="V570" s="167"/>
      <c r="W570" s="167"/>
      <c r="X570" s="167"/>
      <c r="Y570" s="167"/>
      <c r="Z570" s="167"/>
      <c r="AA570" s="167"/>
    </row>
    <row r="571" spans="1:27" ht="15.75" customHeight="1">
      <c r="A571" s="223"/>
      <c r="B571" s="170"/>
      <c r="C571" s="170"/>
      <c r="D571" s="227"/>
      <c r="E571" s="227"/>
      <c r="F571" s="222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7"/>
      <c r="U571" s="167"/>
      <c r="V571" s="167"/>
      <c r="W571" s="167"/>
      <c r="X571" s="167"/>
      <c r="Y571" s="167"/>
      <c r="Z571" s="167"/>
      <c r="AA571" s="167"/>
    </row>
    <row r="572" spans="1:27" ht="15.75" customHeight="1">
      <c r="A572" s="223"/>
      <c r="B572" s="170"/>
      <c r="C572" s="170"/>
      <c r="D572" s="227"/>
      <c r="E572" s="227"/>
      <c r="F572" s="222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7"/>
      <c r="U572" s="167"/>
      <c r="V572" s="167"/>
      <c r="W572" s="167"/>
      <c r="X572" s="167"/>
      <c r="Y572" s="167"/>
      <c r="Z572" s="167"/>
      <c r="AA572" s="167"/>
    </row>
    <row r="573" spans="1:27" ht="15.75" customHeight="1">
      <c r="A573" s="223"/>
      <c r="B573" s="170"/>
      <c r="C573" s="170"/>
      <c r="D573" s="227"/>
      <c r="E573" s="227"/>
      <c r="F573" s="222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7"/>
      <c r="U573" s="167"/>
      <c r="V573" s="167"/>
      <c r="W573" s="167"/>
      <c r="X573" s="167"/>
      <c r="Y573" s="167"/>
      <c r="Z573" s="167"/>
      <c r="AA573" s="167"/>
    </row>
    <row r="574" spans="1:27" ht="15.75" customHeight="1">
      <c r="A574" s="223"/>
      <c r="B574" s="170"/>
      <c r="C574" s="170"/>
      <c r="D574" s="227"/>
      <c r="E574" s="227"/>
      <c r="F574" s="222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7"/>
      <c r="U574" s="167"/>
      <c r="V574" s="167"/>
      <c r="W574" s="167"/>
      <c r="X574" s="167"/>
      <c r="Y574" s="167"/>
      <c r="Z574" s="167"/>
      <c r="AA574" s="167"/>
    </row>
    <row r="575" spans="1:27" ht="15.75" customHeight="1">
      <c r="A575" s="223"/>
      <c r="B575" s="170"/>
      <c r="C575" s="170"/>
      <c r="D575" s="227"/>
      <c r="E575" s="227"/>
      <c r="F575" s="222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7"/>
      <c r="U575" s="167"/>
      <c r="V575" s="167"/>
      <c r="W575" s="167"/>
      <c r="X575" s="167"/>
      <c r="Y575" s="167"/>
      <c r="Z575" s="167"/>
      <c r="AA575" s="167"/>
    </row>
    <row r="576" spans="1:27" ht="15.75" customHeight="1">
      <c r="A576" s="223"/>
      <c r="B576" s="170"/>
      <c r="C576" s="170"/>
      <c r="D576" s="227"/>
      <c r="E576" s="227"/>
      <c r="F576" s="222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7"/>
      <c r="U576" s="167"/>
      <c r="V576" s="167"/>
      <c r="W576" s="167"/>
      <c r="X576" s="167"/>
      <c r="Y576" s="167"/>
      <c r="Z576" s="167"/>
      <c r="AA576" s="167"/>
    </row>
    <row r="577" spans="1:27" ht="15.75" customHeight="1">
      <c r="A577" s="223"/>
      <c r="B577" s="170"/>
      <c r="C577" s="170"/>
      <c r="D577" s="227"/>
      <c r="E577" s="227"/>
      <c r="F577" s="222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7"/>
      <c r="U577" s="167"/>
      <c r="V577" s="167"/>
      <c r="W577" s="167"/>
      <c r="X577" s="167"/>
      <c r="Y577" s="167"/>
      <c r="Z577" s="167"/>
      <c r="AA577" s="167"/>
    </row>
    <row r="578" spans="1:27" ht="15.75" customHeight="1">
      <c r="A578" s="223"/>
      <c r="B578" s="170"/>
      <c r="C578" s="170"/>
      <c r="D578" s="227"/>
      <c r="E578" s="227"/>
      <c r="F578" s="222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7"/>
      <c r="U578" s="167"/>
      <c r="V578" s="167"/>
      <c r="W578" s="167"/>
      <c r="X578" s="167"/>
      <c r="Y578" s="167"/>
      <c r="Z578" s="167"/>
      <c r="AA578" s="167"/>
    </row>
    <row r="579" spans="1:27" ht="15.75" customHeight="1">
      <c r="A579" s="223"/>
      <c r="B579" s="170"/>
      <c r="C579" s="170"/>
      <c r="D579" s="227"/>
      <c r="E579" s="227"/>
      <c r="F579" s="222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7"/>
      <c r="U579" s="167"/>
      <c r="V579" s="167"/>
      <c r="W579" s="167"/>
      <c r="X579" s="167"/>
      <c r="Y579" s="167"/>
      <c r="Z579" s="167"/>
      <c r="AA579" s="167"/>
    </row>
    <row r="580" spans="1:27" ht="15.75" customHeight="1">
      <c r="A580" s="223"/>
      <c r="B580" s="170"/>
      <c r="C580" s="170"/>
      <c r="D580" s="227"/>
      <c r="E580" s="227"/>
      <c r="F580" s="222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7"/>
      <c r="U580" s="167"/>
      <c r="V580" s="167"/>
      <c r="W580" s="167"/>
      <c r="X580" s="167"/>
      <c r="Y580" s="167"/>
      <c r="Z580" s="167"/>
      <c r="AA580" s="167"/>
    </row>
    <row r="581" spans="1:27" ht="15.75" customHeight="1">
      <c r="A581" s="223"/>
      <c r="B581" s="170"/>
      <c r="C581" s="170"/>
      <c r="D581" s="227"/>
      <c r="E581" s="227"/>
      <c r="F581" s="222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7"/>
      <c r="U581" s="167"/>
      <c r="V581" s="167"/>
      <c r="W581" s="167"/>
      <c r="X581" s="167"/>
      <c r="Y581" s="167"/>
      <c r="Z581" s="167"/>
      <c r="AA581" s="167"/>
    </row>
    <row r="582" spans="1:27" ht="15.75" customHeight="1">
      <c r="A582" s="223"/>
      <c r="B582" s="170"/>
      <c r="C582" s="170"/>
      <c r="D582" s="227"/>
      <c r="E582" s="227"/>
      <c r="F582" s="222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7"/>
      <c r="U582" s="167"/>
      <c r="V582" s="167"/>
      <c r="W582" s="167"/>
      <c r="X582" s="167"/>
      <c r="Y582" s="167"/>
      <c r="Z582" s="167"/>
      <c r="AA582" s="167"/>
    </row>
    <row r="583" spans="1:27" ht="15.75" customHeight="1">
      <c r="A583" s="223"/>
      <c r="B583" s="170"/>
      <c r="C583" s="170"/>
      <c r="D583" s="227"/>
      <c r="E583" s="227"/>
      <c r="F583" s="222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7"/>
      <c r="U583" s="167"/>
      <c r="V583" s="167"/>
      <c r="W583" s="167"/>
      <c r="X583" s="167"/>
      <c r="Y583" s="167"/>
      <c r="Z583" s="167"/>
      <c r="AA583" s="167"/>
    </row>
    <row r="584" spans="1:27" ht="15.75" customHeight="1">
      <c r="A584" s="223"/>
      <c r="B584" s="170"/>
      <c r="C584" s="170"/>
      <c r="D584" s="227"/>
      <c r="E584" s="227"/>
      <c r="F584" s="222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7"/>
      <c r="U584" s="167"/>
      <c r="V584" s="167"/>
      <c r="W584" s="167"/>
      <c r="X584" s="167"/>
      <c r="Y584" s="167"/>
      <c r="Z584" s="167"/>
      <c r="AA584" s="167"/>
    </row>
    <row r="585" spans="1:27" ht="15.75" customHeight="1">
      <c r="A585" s="223"/>
      <c r="B585" s="170"/>
      <c r="C585" s="170"/>
      <c r="D585" s="227"/>
      <c r="E585" s="227"/>
      <c r="F585" s="222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7"/>
      <c r="U585" s="167"/>
      <c r="V585" s="167"/>
      <c r="W585" s="167"/>
      <c r="X585" s="167"/>
      <c r="Y585" s="167"/>
      <c r="Z585" s="167"/>
      <c r="AA585" s="167"/>
    </row>
    <row r="586" spans="1:27" ht="15.75" customHeight="1">
      <c r="A586" s="223"/>
      <c r="B586" s="170"/>
      <c r="C586" s="170"/>
      <c r="D586" s="227"/>
      <c r="E586" s="227"/>
      <c r="F586" s="222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7"/>
      <c r="U586" s="167"/>
      <c r="V586" s="167"/>
      <c r="W586" s="167"/>
      <c r="X586" s="167"/>
      <c r="Y586" s="167"/>
      <c r="Z586" s="167"/>
      <c r="AA586" s="167"/>
    </row>
    <row r="587" spans="1:27" ht="15.75" customHeight="1">
      <c r="A587" s="223"/>
      <c r="B587" s="170"/>
      <c r="C587" s="170"/>
      <c r="D587" s="227"/>
      <c r="E587" s="227"/>
      <c r="F587" s="222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7"/>
      <c r="U587" s="167"/>
      <c r="V587" s="167"/>
      <c r="W587" s="167"/>
      <c r="X587" s="167"/>
      <c r="Y587" s="167"/>
      <c r="Z587" s="167"/>
      <c r="AA587" s="167"/>
    </row>
    <row r="588" spans="1:27" ht="15.75" customHeight="1">
      <c r="A588" s="223"/>
      <c r="B588" s="170"/>
      <c r="C588" s="170"/>
      <c r="D588" s="227"/>
      <c r="E588" s="227"/>
      <c r="F588" s="222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7"/>
      <c r="U588" s="167"/>
      <c r="V588" s="167"/>
      <c r="W588" s="167"/>
      <c r="X588" s="167"/>
      <c r="Y588" s="167"/>
      <c r="Z588" s="167"/>
      <c r="AA588" s="167"/>
    </row>
    <row r="589" spans="1:27" ht="15.75" customHeight="1">
      <c r="A589" s="223"/>
      <c r="B589" s="170"/>
      <c r="C589" s="170"/>
      <c r="D589" s="227"/>
      <c r="E589" s="227"/>
      <c r="F589" s="222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7"/>
      <c r="U589" s="167"/>
      <c r="V589" s="167"/>
      <c r="W589" s="167"/>
      <c r="X589" s="167"/>
      <c r="Y589" s="167"/>
      <c r="Z589" s="167"/>
      <c r="AA589" s="167"/>
    </row>
    <row r="590" spans="1:27" ht="15.75" customHeight="1">
      <c r="A590" s="223"/>
      <c r="B590" s="170"/>
      <c r="C590" s="170"/>
      <c r="D590" s="227"/>
      <c r="E590" s="227"/>
      <c r="F590" s="222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7"/>
      <c r="U590" s="167"/>
      <c r="V590" s="167"/>
      <c r="W590" s="167"/>
      <c r="X590" s="167"/>
      <c r="Y590" s="167"/>
      <c r="Z590" s="167"/>
      <c r="AA590" s="167"/>
    </row>
    <row r="591" spans="1:27" ht="15.75" customHeight="1">
      <c r="A591" s="223"/>
      <c r="B591" s="170"/>
      <c r="C591" s="170"/>
      <c r="D591" s="227"/>
      <c r="E591" s="227"/>
      <c r="F591" s="222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7"/>
      <c r="U591" s="167"/>
      <c r="V591" s="167"/>
      <c r="W591" s="167"/>
      <c r="X591" s="167"/>
      <c r="Y591" s="167"/>
      <c r="Z591" s="167"/>
      <c r="AA591" s="167"/>
    </row>
    <row r="592" spans="1:27" ht="15.75" customHeight="1">
      <c r="A592" s="223"/>
      <c r="B592" s="170"/>
      <c r="C592" s="170"/>
      <c r="D592" s="227"/>
      <c r="E592" s="227"/>
      <c r="F592" s="222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7"/>
      <c r="U592" s="167"/>
      <c r="V592" s="167"/>
      <c r="W592" s="167"/>
      <c r="X592" s="167"/>
      <c r="Y592" s="167"/>
      <c r="Z592" s="167"/>
      <c r="AA592" s="167"/>
    </row>
    <row r="593" spans="1:27" ht="15.75" customHeight="1">
      <c r="A593" s="223"/>
      <c r="B593" s="170"/>
      <c r="C593" s="170"/>
      <c r="D593" s="227"/>
      <c r="E593" s="227"/>
      <c r="F593" s="222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7"/>
      <c r="U593" s="167"/>
      <c r="V593" s="167"/>
      <c r="W593" s="167"/>
      <c r="X593" s="167"/>
      <c r="Y593" s="167"/>
      <c r="Z593" s="167"/>
      <c r="AA593" s="167"/>
    </row>
    <row r="594" spans="1:27" ht="15.75" customHeight="1">
      <c r="A594" s="223"/>
      <c r="B594" s="170"/>
      <c r="C594" s="170"/>
      <c r="D594" s="227"/>
      <c r="E594" s="227"/>
      <c r="F594" s="222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7"/>
      <c r="U594" s="167"/>
      <c r="V594" s="167"/>
      <c r="W594" s="167"/>
      <c r="X594" s="167"/>
      <c r="Y594" s="167"/>
      <c r="Z594" s="167"/>
      <c r="AA594" s="167"/>
    </row>
    <row r="595" spans="1:27" ht="15.75" customHeight="1">
      <c r="A595" s="223"/>
      <c r="B595" s="170"/>
      <c r="C595" s="170"/>
      <c r="D595" s="227"/>
      <c r="E595" s="227"/>
      <c r="F595" s="222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7"/>
      <c r="U595" s="167"/>
      <c r="V595" s="167"/>
      <c r="W595" s="167"/>
      <c r="X595" s="167"/>
      <c r="Y595" s="167"/>
      <c r="Z595" s="167"/>
      <c r="AA595" s="167"/>
    </row>
    <row r="596" spans="1:27" ht="15.75" customHeight="1">
      <c r="A596" s="223"/>
      <c r="B596" s="170"/>
      <c r="C596" s="170"/>
      <c r="D596" s="227"/>
      <c r="E596" s="227"/>
      <c r="F596" s="222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7"/>
      <c r="U596" s="167"/>
      <c r="V596" s="167"/>
      <c r="W596" s="167"/>
      <c r="X596" s="167"/>
      <c r="Y596" s="167"/>
      <c r="Z596" s="167"/>
      <c r="AA596" s="167"/>
    </row>
    <row r="597" spans="1:27" ht="15.75" customHeight="1">
      <c r="A597" s="223"/>
      <c r="B597" s="170"/>
      <c r="C597" s="170"/>
      <c r="D597" s="227"/>
      <c r="E597" s="227"/>
      <c r="F597" s="222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7"/>
      <c r="U597" s="167"/>
      <c r="V597" s="167"/>
      <c r="W597" s="167"/>
      <c r="X597" s="167"/>
      <c r="Y597" s="167"/>
      <c r="Z597" s="167"/>
      <c r="AA597" s="167"/>
    </row>
    <row r="598" spans="1:27" ht="15.75" customHeight="1">
      <c r="A598" s="223"/>
      <c r="B598" s="170"/>
      <c r="C598" s="170"/>
      <c r="D598" s="227"/>
      <c r="E598" s="227"/>
      <c r="F598" s="222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7"/>
      <c r="U598" s="167"/>
      <c r="V598" s="167"/>
      <c r="W598" s="167"/>
      <c r="X598" s="167"/>
      <c r="Y598" s="167"/>
      <c r="Z598" s="167"/>
      <c r="AA598" s="167"/>
    </row>
    <row r="599" spans="1:27" ht="15.75" customHeight="1">
      <c r="A599" s="223"/>
      <c r="B599" s="170"/>
      <c r="C599" s="170"/>
      <c r="D599" s="227"/>
      <c r="E599" s="227"/>
      <c r="F599" s="222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7"/>
      <c r="U599" s="167"/>
      <c r="V599" s="167"/>
      <c r="W599" s="167"/>
      <c r="X599" s="167"/>
      <c r="Y599" s="167"/>
      <c r="Z599" s="167"/>
      <c r="AA599" s="167"/>
    </row>
    <row r="600" spans="1:27" ht="15.75" customHeight="1">
      <c r="A600" s="223"/>
      <c r="B600" s="170"/>
      <c r="C600" s="170"/>
      <c r="D600" s="227"/>
      <c r="E600" s="227"/>
      <c r="F600" s="222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7"/>
      <c r="U600" s="167"/>
      <c r="V600" s="167"/>
      <c r="W600" s="167"/>
      <c r="X600" s="167"/>
      <c r="Y600" s="167"/>
      <c r="Z600" s="167"/>
      <c r="AA600" s="167"/>
    </row>
    <row r="601" spans="1:27" ht="15.75" customHeight="1">
      <c r="A601" s="223"/>
      <c r="B601" s="170"/>
      <c r="C601" s="170"/>
      <c r="D601" s="227"/>
      <c r="E601" s="227"/>
      <c r="F601" s="222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7"/>
      <c r="U601" s="167"/>
      <c r="V601" s="167"/>
      <c r="W601" s="167"/>
      <c r="X601" s="167"/>
      <c r="Y601" s="167"/>
      <c r="Z601" s="167"/>
      <c r="AA601" s="167"/>
    </row>
    <row r="602" spans="1:27" ht="15.75" customHeight="1">
      <c r="A602" s="223"/>
      <c r="B602" s="170"/>
      <c r="C602" s="170"/>
      <c r="D602" s="227"/>
      <c r="E602" s="227"/>
      <c r="F602" s="222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7"/>
      <c r="U602" s="167"/>
      <c r="V602" s="167"/>
      <c r="W602" s="167"/>
      <c r="X602" s="167"/>
      <c r="Y602" s="167"/>
      <c r="Z602" s="167"/>
      <c r="AA602" s="167"/>
    </row>
    <row r="603" spans="1:27" ht="15.75" customHeight="1">
      <c r="A603" s="223"/>
      <c r="B603" s="170"/>
      <c r="C603" s="170"/>
      <c r="D603" s="227"/>
      <c r="E603" s="227"/>
      <c r="F603" s="222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7"/>
      <c r="U603" s="167"/>
      <c r="V603" s="167"/>
      <c r="W603" s="167"/>
      <c r="X603" s="167"/>
      <c r="Y603" s="167"/>
      <c r="Z603" s="167"/>
      <c r="AA603" s="167"/>
    </row>
    <row r="604" spans="1:27" ht="15.75" customHeight="1">
      <c r="A604" s="223"/>
      <c r="B604" s="170"/>
      <c r="C604" s="170"/>
      <c r="D604" s="227"/>
      <c r="E604" s="227"/>
      <c r="F604" s="222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7"/>
      <c r="U604" s="167"/>
      <c r="V604" s="167"/>
      <c r="W604" s="167"/>
      <c r="X604" s="167"/>
      <c r="Y604" s="167"/>
      <c r="Z604" s="167"/>
      <c r="AA604" s="167"/>
    </row>
    <row r="605" spans="1:27" ht="15.75" customHeight="1">
      <c r="A605" s="223"/>
      <c r="B605" s="170"/>
      <c r="C605" s="170"/>
      <c r="D605" s="227"/>
      <c r="E605" s="227"/>
      <c r="F605" s="222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7"/>
      <c r="U605" s="167"/>
      <c r="V605" s="167"/>
      <c r="W605" s="167"/>
      <c r="X605" s="167"/>
      <c r="Y605" s="167"/>
      <c r="Z605" s="167"/>
      <c r="AA605" s="167"/>
    </row>
    <row r="606" spans="1:27" ht="15.75" customHeight="1">
      <c r="A606" s="223"/>
      <c r="B606" s="170"/>
      <c r="C606" s="170"/>
      <c r="D606" s="227"/>
      <c r="E606" s="227"/>
      <c r="F606" s="222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7"/>
      <c r="U606" s="167"/>
      <c r="V606" s="167"/>
      <c r="W606" s="167"/>
      <c r="X606" s="167"/>
      <c r="Y606" s="167"/>
      <c r="Z606" s="167"/>
      <c r="AA606" s="167"/>
    </row>
    <row r="607" spans="1:27" ht="15.75" customHeight="1">
      <c r="A607" s="223"/>
      <c r="B607" s="170"/>
      <c r="C607" s="170"/>
      <c r="D607" s="227"/>
      <c r="E607" s="227"/>
      <c r="F607" s="222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7"/>
      <c r="U607" s="167"/>
      <c r="V607" s="167"/>
      <c r="W607" s="167"/>
      <c r="X607" s="167"/>
      <c r="Y607" s="167"/>
      <c r="Z607" s="167"/>
      <c r="AA607" s="167"/>
    </row>
    <row r="608" spans="1:27" ht="15.75" customHeight="1">
      <c r="A608" s="223"/>
      <c r="B608" s="170"/>
      <c r="C608" s="170"/>
      <c r="D608" s="227"/>
      <c r="E608" s="227"/>
      <c r="F608" s="222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7"/>
      <c r="U608" s="167"/>
      <c r="V608" s="167"/>
      <c r="W608" s="167"/>
      <c r="X608" s="167"/>
      <c r="Y608" s="167"/>
      <c r="Z608" s="167"/>
      <c r="AA608" s="167"/>
    </row>
    <row r="609" spans="1:27" ht="15.75" customHeight="1">
      <c r="A609" s="223"/>
      <c r="B609" s="170"/>
      <c r="C609" s="170"/>
      <c r="D609" s="227"/>
      <c r="E609" s="227"/>
      <c r="F609" s="222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7"/>
      <c r="U609" s="167"/>
      <c r="V609" s="167"/>
      <c r="W609" s="167"/>
      <c r="X609" s="167"/>
      <c r="Y609" s="167"/>
      <c r="Z609" s="167"/>
      <c r="AA609" s="167"/>
    </row>
    <row r="610" spans="1:27" ht="15.75" customHeight="1">
      <c r="A610" s="223"/>
      <c r="B610" s="170"/>
      <c r="C610" s="170"/>
      <c r="D610" s="227"/>
      <c r="E610" s="227"/>
      <c r="F610" s="222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7"/>
      <c r="U610" s="167"/>
      <c r="V610" s="167"/>
      <c r="W610" s="167"/>
      <c r="X610" s="167"/>
      <c r="Y610" s="167"/>
      <c r="Z610" s="167"/>
      <c r="AA610" s="167"/>
    </row>
    <row r="611" spans="1:27" ht="15.75" customHeight="1">
      <c r="A611" s="223"/>
      <c r="B611" s="170"/>
      <c r="C611" s="170"/>
      <c r="D611" s="227"/>
      <c r="E611" s="227"/>
      <c r="F611" s="222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7"/>
      <c r="U611" s="167"/>
      <c r="V611" s="167"/>
      <c r="W611" s="167"/>
      <c r="X611" s="167"/>
      <c r="Y611" s="167"/>
      <c r="Z611" s="167"/>
      <c r="AA611" s="167"/>
    </row>
    <row r="612" spans="1:27" ht="15.75" customHeight="1">
      <c r="A612" s="223"/>
      <c r="B612" s="170"/>
      <c r="C612" s="170"/>
      <c r="D612" s="227"/>
      <c r="E612" s="227"/>
      <c r="F612" s="222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7"/>
      <c r="U612" s="167"/>
      <c r="V612" s="167"/>
      <c r="W612" s="167"/>
      <c r="X612" s="167"/>
      <c r="Y612" s="167"/>
      <c r="Z612" s="167"/>
      <c r="AA612" s="167"/>
    </row>
    <row r="613" spans="1:27" ht="15.75" customHeight="1">
      <c r="A613" s="223"/>
      <c r="B613" s="170"/>
      <c r="C613" s="170"/>
      <c r="D613" s="227"/>
      <c r="E613" s="227"/>
      <c r="F613" s="222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7"/>
      <c r="U613" s="167"/>
      <c r="V613" s="167"/>
      <c r="W613" s="167"/>
      <c r="X613" s="167"/>
      <c r="Y613" s="167"/>
      <c r="Z613" s="167"/>
      <c r="AA613" s="167"/>
    </row>
    <row r="614" spans="1:27" ht="15.75" customHeight="1">
      <c r="A614" s="223"/>
      <c r="B614" s="170"/>
      <c r="C614" s="170"/>
      <c r="D614" s="227"/>
      <c r="E614" s="227"/>
      <c r="F614" s="222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7"/>
      <c r="U614" s="167"/>
      <c r="V614" s="167"/>
      <c r="W614" s="167"/>
      <c r="X614" s="167"/>
      <c r="Y614" s="167"/>
      <c r="Z614" s="167"/>
      <c r="AA614" s="167"/>
    </row>
    <row r="615" spans="1:27" ht="15.75" customHeight="1">
      <c r="A615" s="223"/>
      <c r="B615" s="170"/>
      <c r="C615" s="170"/>
      <c r="D615" s="227"/>
      <c r="E615" s="227"/>
      <c r="F615" s="222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7"/>
      <c r="U615" s="167"/>
      <c r="V615" s="167"/>
      <c r="W615" s="167"/>
      <c r="X615" s="167"/>
      <c r="Y615" s="167"/>
      <c r="Z615" s="167"/>
      <c r="AA615" s="167"/>
    </row>
    <row r="616" spans="1:27" ht="15.75" customHeight="1">
      <c r="A616" s="223"/>
      <c r="B616" s="170"/>
      <c r="C616" s="170"/>
      <c r="D616" s="227"/>
      <c r="E616" s="227"/>
      <c r="F616" s="222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7"/>
      <c r="U616" s="167"/>
      <c r="V616" s="167"/>
      <c r="W616" s="167"/>
      <c r="X616" s="167"/>
      <c r="Y616" s="167"/>
      <c r="Z616" s="167"/>
      <c r="AA616" s="167"/>
    </row>
    <row r="617" spans="1:27" ht="15.75" customHeight="1">
      <c r="A617" s="223"/>
      <c r="B617" s="170"/>
      <c r="C617" s="170"/>
      <c r="D617" s="227"/>
      <c r="E617" s="227"/>
      <c r="F617" s="222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7"/>
      <c r="U617" s="167"/>
      <c r="V617" s="167"/>
      <c r="W617" s="167"/>
      <c r="X617" s="167"/>
      <c r="Y617" s="167"/>
      <c r="Z617" s="167"/>
      <c r="AA617" s="167"/>
    </row>
    <row r="618" spans="1:27" ht="15.75" customHeight="1">
      <c r="A618" s="223"/>
      <c r="B618" s="170"/>
      <c r="C618" s="170"/>
      <c r="D618" s="227"/>
      <c r="E618" s="227"/>
      <c r="F618" s="222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7"/>
      <c r="U618" s="167"/>
      <c r="V618" s="167"/>
      <c r="W618" s="167"/>
      <c r="X618" s="167"/>
      <c r="Y618" s="167"/>
      <c r="Z618" s="167"/>
      <c r="AA618" s="167"/>
    </row>
    <row r="619" spans="1:27" ht="15.75" customHeight="1">
      <c r="A619" s="223"/>
      <c r="B619" s="170"/>
      <c r="C619" s="170"/>
      <c r="D619" s="227"/>
      <c r="E619" s="227"/>
      <c r="F619" s="222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7"/>
      <c r="U619" s="167"/>
      <c r="V619" s="167"/>
      <c r="W619" s="167"/>
      <c r="X619" s="167"/>
      <c r="Y619" s="167"/>
      <c r="Z619" s="167"/>
      <c r="AA619" s="167"/>
    </row>
    <row r="620" spans="1:27" ht="15.75" customHeight="1">
      <c r="A620" s="223"/>
      <c r="B620" s="170"/>
      <c r="C620" s="170"/>
      <c r="D620" s="227"/>
      <c r="E620" s="227"/>
      <c r="F620" s="222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7"/>
      <c r="U620" s="167"/>
      <c r="V620" s="167"/>
      <c r="W620" s="167"/>
      <c r="X620" s="167"/>
      <c r="Y620" s="167"/>
      <c r="Z620" s="167"/>
      <c r="AA620" s="167"/>
    </row>
    <row r="621" spans="1:27" ht="15.75" customHeight="1">
      <c r="A621" s="223"/>
      <c r="B621" s="170"/>
      <c r="C621" s="170"/>
      <c r="D621" s="227"/>
      <c r="E621" s="227"/>
      <c r="F621" s="222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7"/>
      <c r="U621" s="167"/>
      <c r="V621" s="167"/>
      <c r="W621" s="167"/>
      <c r="X621" s="167"/>
      <c r="Y621" s="167"/>
      <c r="Z621" s="167"/>
      <c r="AA621" s="167"/>
    </row>
    <row r="622" spans="1:27" ht="15.75" customHeight="1">
      <c r="A622" s="223"/>
      <c r="B622" s="170"/>
      <c r="C622" s="170"/>
      <c r="D622" s="227"/>
      <c r="E622" s="227"/>
      <c r="F622" s="222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7"/>
      <c r="U622" s="167"/>
      <c r="V622" s="167"/>
      <c r="W622" s="167"/>
      <c r="X622" s="167"/>
      <c r="Y622" s="167"/>
      <c r="Z622" s="167"/>
      <c r="AA622" s="167"/>
    </row>
    <row r="623" spans="1:27" ht="15.75" customHeight="1">
      <c r="A623" s="223"/>
      <c r="B623" s="170"/>
      <c r="C623" s="170"/>
      <c r="D623" s="227"/>
      <c r="E623" s="227"/>
      <c r="F623" s="222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7"/>
      <c r="U623" s="167"/>
      <c r="V623" s="167"/>
      <c r="W623" s="167"/>
      <c r="X623" s="167"/>
      <c r="Y623" s="167"/>
      <c r="Z623" s="167"/>
      <c r="AA623" s="167"/>
    </row>
    <row r="624" spans="1:27" ht="15.75" customHeight="1">
      <c r="A624" s="223"/>
      <c r="B624" s="170"/>
      <c r="C624" s="170"/>
      <c r="D624" s="227"/>
      <c r="E624" s="227"/>
      <c r="F624" s="222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7"/>
      <c r="U624" s="167"/>
      <c r="V624" s="167"/>
      <c r="W624" s="167"/>
      <c r="X624" s="167"/>
      <c r="Y624" s="167"/>
      <c r="Z624" s="167"/>
      <c r="AA624" s="167"/>
    </row>
    <row r="625" spans="1:27" ht="15.75" customHeight="1">
      <c r="A625" s="223"/>
      <c r="B625" s="170"/>
      <c r="C625" s="170"/>
      <c r="D625" s="227"/>
      <c r="E625" s="227"/>
      <c r="F625" s="222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7"/>
      <c r="U625" s="167"/>
      <c r="V625" s="167"/>
      <c r="W625" s="167"/>
      <c r="X625" s="167"/>
      <c r="Y625" s="167"/>
      <c r="Z625" s="167"/>
      <c r="AA625" s="167"/>
    </row>
    <row r="626" spans="1:27" ht="15.75" customHeight="1">
      <c r="A626" s="223"/>
      <c r="B626" s="170"/>
      <c r="C626" s="170"/>
      <c r="D626" s="227"/>
      <c r="E626" s="227"/>
      <c r="F626" s="222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7"/>
      <c r="U626" s="167"/>
      <c r="V626" s="167"/>
      <c r="W626" s="167"/>
      <c r="X626" s="167"/>
      <c r="Y626" s="167"/>
      <c r="Z626" s="167"/>
      <c r="AA626" s="167"/>
    </row>
    <row r="627" spans="1:27" ht="15.75" customHeight="1">
      <c r="A627" s="223"/>
      <c r="B627" s="170"/>
      <c r="C627" s="170"/>
      <c r="D627" s="227"/>
      <c r="E627" s="227"/>
      <c r="F627" s="222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7"/>
      <c r="U627" s="167"/>
      <c r="V627" s="167"/>
      <c r="W627" s="167"/>
      <c r="X627" s="167"/>
      <c r="Y627" s="167"/>
      <c r="Z627" s="167"/>
      <c r="AA627" s="167"/>
    </row>
    <row r="628" spans="1:27" ht="15.75" customHeight="1">
      <c r="A628" s="223"/>
      <c r="B628" s="170"/>
      <c r="C628" s="170"/>
      <c r="D628" s="227"/>
      <c r="E628" s="227"/>
      <c r="F628" s="222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7"/>
      <c r="U628" s="167"/>
      <c r="V628" s="167"/>
      <c r="W628" s="167"/>
      <c r="X628" s="167"/>
      <c r="Y628" s="167"/>
      <c r="Z628" s="167"/>
      <c r="AA628" s="167"/>
    </row>
    <row r="629" spans="1:27" ht="15.75" customHeight="1">
      <c r="A629" s="223"/>
      <c r="B629" s="170"/>
      <c r="C629" s="170"/>
      <c r="D629" s="227"/>
      <c r="E629" s="227"/>
      <c r="F629" s="222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7"/>
      <c r="U629" s="167"/>
      <c r="V629" s="167"/>
      <c r="W629" s="167"/>
      <c r="X629" s="167"/>
      <c r="Y629" s="167"/>
      <c r="Z629" s="167"/>
      <c r="AA629" s="167"/>
    </row>
    <row r="630" spans="1:27" ht="15.75" customHeight="1">
      <c r="A630" s="223"/>
      <c r="B630" s="170"/>
      <c r="C630" s="170"/>
      <c r="D630" s="227"/>
      <c r="E630" s="227"/>
      <c r="F630" s="222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7"/>
      <c r="U630" s="167"/>
      <c r="V630" s="167"/>
      <c r="W630" s="167"/>
      <c r="X630" s="167"/>
      <c r="Y630" s="167"/>
      <c r="Z630" s="167"/>
      <c r="AA630" s="167"/>
    </row>
    <row r="631" spans="1:27" ht="15.75" customHeight="1">
      <c r="A631" s="223"/>
      <c r="B631" s="170"/>
      <c r="C631" s="170"/>
      <c r="D631" s="227"/>
      <c r="E631" s="227"/>
      <c r="F631" s="222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7"/>
      <c r="U631" s="167"/>
      <c r="V631" s="167"/>
      <c r="W631" s="167"/>
      <c r="X631" s="167"/>
      <c r="Y631" s="167"/>
      <c r="Z631" s="167"/>
      <c r="AA631" s="167"/>
    </row>
    <row r="632" spans="1:27" ht="15.75" customHeight="1">
      <c r="A632" s="223"/>
      <c r="B632" s="170"/>
      <c r="C632" s="170"/>
      <c r="D632" s="227"/>
      <c r="E632" s="227"/>
      <c r="F632" s="222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7"/>
      <c r="U632" s="167"/>
      <c r="V632" s="167"/>
      <c r="W632" s="167"/>
      <c r="X632" s="167"/>
      <c r="Y632" s="167"/>
      <c r="Z632" s="167"/>
      <c r="AA632" s="167"/>
    </row>
    <row r="633" spans="1:27" ht="15.75" customHeight="1">
      <c r="A633" s="223"/>
      <c r="B633" s="170"/>
      <c r="C633" s="170"/>
      <c r="D633" s="227"/>
      <c r="E633" s="227"/>
      <c r="F633" s="222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7"/>
      <c r="U633" s="167"/>
      <c r="V633" s="167"/>
      <c r="W633" s="167"/>
      <c r="X633" s="167"/>
      <c r="Y633" s="167"/>
      <c r="Z633" s="167"/>
      <c r="AA633" s="167"/>
    </row>
    <row r="634" spans="1:27" ht="15.75" customHeight="1">
      <c r="A634" s="223"/>
      <c r="B634" s="170"/>
      <c r="C634" s="170"/>
      <c r="D634" s="227"/>
      <c r="E634" s="227"/>
      <c r="F634" s="222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7"/>
      <c r="U634" s="167"/>
      <c r="V634" s="167"/>
      <c r="W634" s="167"/>
      <c r="X634" s="167"/>
      <c r="Y634" s="167"/>
      <c r="Z634" s="167"/>
      <c r="AA634" s="167"/>
    </row>
    <row r="635" spans="1:27" ht="15.75" customHeight="1">
      <c r="A635" s="223"/>
      <c r="B635" s="170"/>
      <c r="C635" s="170"/>
      <c r="D635" s="227"/>
      <c r="E635" s="227"/>
      <c r="F635" s="222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7"/>
      <c r="U635" s="167"/>
      <c r="V635" s="167"/>
      <c r="W635" s="167"/>
      <c r="X635" s="167"/>
      <c r="Y635" s="167"/>
      <c r="Z635" s="167"/>
      <c r="AA635" s="167"/>
    </row>
    <row r="636" spans="1:27" ht="15.75" customHeight="1">
      <c r="A636" s="223"/>
      <c r="B636" s="170"/>
      <c r="C636" s="170"/>
      <c r="D636" s="227"/>
      <c r="E636" s="227"/>
      <c r="F636" s="222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7"/>
      <c r="U636" s="167"/>
      <c r="V636" s="167"/>
      <c r="W636" s="167"/>
      <c r="X636" s="167"/>
      <c r="Y636" s="167"/>
      <c r="Z636" s="167"/>
      <c r="AA636" s="167"/>
    </row>
    <row r="637" spans="1:27" ht="15.75" customHeight="1">
      <c r="A637" s="223"/>
      <c r="B637" s="170"/>
      <c r="C637" s="170"/>
      <c r="D637" s="227"/>
      <c r="E637" s="227"/>
      <c r="F637" s="222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7"/>
      <c r="U637" s="167"/>
      <c r="V637" s="167"/>
      <c r="W637" s="167"/>
      <c r="X637" s="167"/>
      <c r="Y637" s="167"/>
      <c r="Z637" s="167"/>
      <c r="AA637" s="167"/>
    </row>
    <row r="638" spans="1:27" ht="15.75" customHeight="1">
      <c r="A638" s="223"/>
      <c r="B638" s="170"/>
      <c r="C638" s="170"/>
      <c r="D638" s="227"/>
      <c r="E638" s="227"/>
      <c r="F638" s="222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7"/>
      <c r="U638" s="167"/>
      <c r="V638" s="167"/>
      <c r="W638" s="167"/>
      <c r="X638" s="167"/>
      <c r="Y638" s="167"/>
      <c r="Z638" s="167"/>
      <c r="AA638" s="167"/>
    </row>
    <row r="639" spans="1:27" ht="15.75" customHeight="1">
      <c r="A639" s="223"/>
      <c r="B639" s="170"/>
      <c r="C639" s="170"/>
      <c r="D639" s="227"/>
      <c r="E639" s="227"/>
      <c r="F639" s="222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7"/>
      <c r="U639" s="167"/>
      <c r="V639" s="167"/>
      <c r="W639" s="167"/>
      <c r="X639" s="167"/>
      <c r="Y639" s="167"/>
      <c r="Z639" s="167"/>
      <c r="AA639" s="167"/>
    </row>
    <row r="640" spans="1:27" ht="15.75" customHeight="1">
      <c r="A640" s="223"/>
      <c r="B640" s="170"/>
      <c r="C640" s="170"/>
      <c r="D640" s="227"/>
      <c r="E640" s="227"/>
      <c r="F640" s="222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7"/>
      <c r="U640" s="167"/>
      <c r="V640" s="167"/>
      <c r="W640" s="167"/>
      <c r="X640" s="167"/>
      <c r="Y640" s="167"/>
      <c r="Z640" s="167"/>
      <c r="AA640" s="167"/>
    </row>
    <row r="641" spans="1:27" ht="15.75" customHeight="1">
      <c r="A641" s="223"/>
      <c r="B641" s="170"/>
      <c r="C641" s="170"/>
      <c r="D641" s="227"/>
      <c r="E641" s="227"/>
      <c r="F641" s="222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7"/>
      <c r="U641" s="167"/>
      <c r="V641" s="167"/>
      <c r="W641" s="167"/>
      <c r="X641" s="167"/>
      <c r="Y641" s="167"/>
      <c r="Z641" s="167"/>
      <c r="AA641" s="167"/>
    </row>
    <row r="642" spans="1:27" ht="15.75" customHeight="1">
      <c r="A642" s="223"/>
      <c r="B642" s="170"/>
      <c r="C642" s="170"/>
      <c r="D642" s="227"/>
      <c r="E642" s="227"/>
      <c r="F642" s="222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7"/>
      <c r="U642" s="167"/>
      <c r="V642" s="167"/>
      <c r="W642" s="167"/>
      <c r="X642" s="167"/>
      <c r="Y642" s="167"/>
      <c r="Z642" s="167"/>
      <c r="AA642" s="167"/>
    </row>
    <row r="643" spans="1:27" ht="15.75" customHeight="1">
      <c r="A643" s="223"/>
      <c r="B643" s="170"/>
      <c r="C643" s="170"/>
      <c r="D643" s="227"/>
      <c r="E643" s="227"/>
      <c r="F643" s="222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7"/>
      <c r="U643" s="167"/>
      <c r="V643" s="167"/>
      <c r="W643" s="167"/>
      <c r="X643" s="167"/>
      <c r="Y643" s="167"/>
      <c r="Z643" s="167"/>
      <c r="AA643" s="167"/>
    </row>
    <row r="644" spans="1:27" ht="15.75" customHeight="1">
      <c r="A644" s="223"/>
      <c r="B644" s="170"/>
      <c r="C644" s="170"/>
      <c r="D644" s="227"/>
      <c r="E644" s="227"/>
      <c r="F644" s="222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7"/>
      <c r="U644" s="167"/>
      <c r="V644" s="167"/>
      <c r="W644" s="167"/>
      <c r="X644" s="167"/>
      <c r="Y644" s="167"/>
      <c r="Z644" s="167"/>
      <c r="AA644" s="167"/>
    </row>
    <row r="645" spans="1:27" ht="15.75" customHeight="1">
      <c r="A645" s="223"/>
      <c r="B645" s="170"/>
      <c r="C645" s="170"/>
      <c r="D645" s="227"/>
      <c r="E645" s="227"/>
      <c r="F645" s="222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7"/>
      <c r="U645" s="167"/>
      <c r="V645" s="167"/>
      <c r="W645" s="167"/>
      <c r="X645" s="167"/>
      <c r="Y645" s="167"/>
      <c r="Z645" s="167"/>
      <c r="AA645" s="167"/>
    </row>
    <row r="646" spans="1:27" ht="15.75" customHeight="1">
      <c r="A646" s="223"/>
      <c r="B646" s="170"/>
      <c r="C646" s="170"/>
      <c r="D646" s="227"/>
      <c r="E646" s="227"/>
      <c r="F646" s="222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7"/>
      <c r="U646" s="167"/>
      <c r="V646" s="167"/>
      <c r="W646" s="167"/>
      <c r="X646" s="167"/>
      <c r="Y646" s="167"/>
      <c r="Z646" s="167"/>
      <c r="AA646" s="167"/>
    </row>
    <row r="647" spans="1:27" ht="15.75" customHeight="1">
      <c r="A647" s="223"/>
      <c r="B647" s="170"/>
      <c r="C647" s="170"/>
      <c r="D647" s="227"/>
      <c r="E647" s="227"/>
      <c r="F647" s="222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7"/>
      <c r="U647" s="167"/>
      <c r="V647" s="167"/>
      <c r="W647" s="167"/>
      <c r="X647" s="167"/>
      <c r="Y647" s="167"/>
      <c r="Z647" s="167"/>
      <c r="AA647" s="167"/>
    </row>
    <row r="648" spans="1:27" ht="15.75" customHeight="1">
      <c r="A648" s="223"/>
      <c r="B648" s="170"/>
      <c r="C648" s="170"/>
      <c r="D648" s="227"/>
      <c r="E648" s="227"/>
      <c r="F648" s="222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7"/>
      <c r="U648" s="167"/>
      <c r="V648" s="167"/>
      <c r="W648" s="167"/>
      <c r="X648" s="167"/>
      <c r="Y648" s="167"/>
      <c r="Z648" s="167"/>
      <c r="AA648" s="167"/>
    </row>
    <row r="649" spans="1:27" ht="15.75" customHeight="1">
      <c r="A649" s="223"/>
      <c r="B649" s="170"/>
      <c r="C649" s="170"/>
      <c r="D649" s="227"/>
      <c r="E649" s="227"/>
      <c r="F649" s="222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7"/>
      <c r="U649" s="167"/>
      <c r="V649" s="167"/>
      <c r="W649" s="167"/>
      <c r="X649" s="167"/>
      <c r="Y649" s="167"/>
      <c r="Z649" s="167"/>
      <c r="AA649" s="167"/>
    </row>
    <row r="650" spans="1:27" ht="15.75" customHeight="1">
      <c r="A650" s="223"/>
      <c r="B650" s="170"/>
      <c r="C650" s="170"/>
      <c r="D650" s="227"/>
      <c r="E650" s="227"/>
      <c r="F650" s="222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7"/>
      <c r="U650" s="167"/>
      <c r="V650" s="167"/>
      <c r="W650" s="167"/>
      <c r="X650" s="167"/>
      <c r="Y650" s="167"/>
      <c r="Z650" s="167"/>
      <c r="AA650" s="167"/>
    </row>
    <row r="651" spans="1:27" ht="15.75" customHeight="1">
      <c r="A651" s="223"/>
      <c r="B651" s="170"/>
      <c r="C651" s="170"/>
      <c r="D651" s="227"/>
      <c r="E651" s="227"/>
      <c r="F651" s="222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7"/>
      <c r="U651" s="167"/>
      <c r="V651" s="167"/>
      <c r="W651" s="167"/>
      <c r="X651" s="167"/>
      <c r="Y651" s="167"/>
      <c r="Z651" s="167"/>
      <c r="AA651" s="167"/>
    </row>
    <row r="652" spans="1:27" ht="15.75" customHeight="1">
      <c r="A652" s="223"/>
      <c r="B652" s="170"/>
      <c r="C652" s="170"/>
      <c r="D652" s="227"/>
      <c r="E652" s="227"/>
      <c r="F652" s="222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7"/>
      <c r="U652" s="167"/>
      <c r="V652" s="167"/>
      <c r="W652" s="167"/>
      <c r="X652" s="167"/>
      <c r="Y652" s="167"/>
      <c r="Z652" s="167"/>
      <c r="AA652" s="167"/>
    </row>
    <row r="653" spans="1:27" ht="15.75" customHeight="1">
      <c r="A653" s="223"/>
      <c r="B653" s="170"/>
      <c r="C653" s="170"/>
      <c r="D653" s="227"/>
      <c r="E653" s="227"/>
      <c r="F653" s="222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7"/>
      <c r="U653" s="167"/>
      <c r="V653" s="167"/>
      <c r="W653" s="167"/>
      <c r="X653" s="167"/>
      <c r="Y653" s="167"/>
      <c r="Z653" s="167"/>
      <c r="AA653" s="167"/>
    </row>
    <row r="654" spans="1:27" ht="15.75" customHeight="1">
      <c r="A654" s="223"/>
      <c r="B654" s="170"/>
      <c r="C654" s="170"/>
      <c r="D654" s="227"/>
      <c r="E654" s="227"/>
      <c r="F654" s="222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7"/>
      <c r="U654" s="167"/>
      <c r="V654" s="167"/>
      <c r="W654" s="167"/>
      <c r="X654" s="167"/>
      <c r="Y654" s="167"/>
      <c r="Z654" s="167"/>
      <c r="AA654" s="167"/>
    </row>
    <row r="655" spans="1:27" ht="15.75" customHeight="1">
      <c r="A655" s="223"/>
      <c r="B655" s="170"/>
      <c r="C655" s="170"/>
      <c r="D655" s="227"/>
      <c r="E655" s="227"/>
      <c r="F655" s="222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7"/>
      <c r="U655" s="167"/>
      <c r="V655" s="167"/>
      <c r="W655" s="167"/>
      <c r="X655" s="167"/>
      <c r="Y655" s="167"/>
      <c r="Z655" s="167"/>
      <c r="AA655" s="167"/>
    </row>
    <row r="656" spans="1:27" ht="15.75" customHeight="1">
      <c r="A656" s="223"/>
      <c r="B656" s="170"/>
      <c r="C656" s="170"/>
      <c r="D656" s="227"/>
      <c r="E656" s="227"/>
      <c r="F656" s="222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7"/>
      <c r="U656" s="167"/>
      <c r="V656" s="167"/>
      <c r="W656" s="167"/>
      <c r="X656" s="167"/>
      <c r="Y656" s="167"/>
      <c r="Z656" s="167"/>
      <c r="AA656" s="167"/>
    </row>
    <row r="657" spans="1:27" ht="15.75" customHeight="1">
      <c r="A657" s="223"/>
      <c r="B657" s="170"/>
      <c r="C657" s="170"/>
      <c r="D657" s="227"/>
      <c r="E657" s="227"/>
      <c r="F657" s="222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7"/>
      <c r="U657" s="167"/>
      <c r="V657" s="167"/>
      <c r="W657" s="167"/>
      <c r="X657" s="167"/>
      <c r="Y657" s="167"/>
      <c r="Z657" s="167"/>
      <c r="AA657" s="167"/>
    </row>
    <row r="658" spans="1:27" ht="15.75" customHeight="1">
      <c r="A658" s="223"/>
      <c r="B658" s="170"/>
      <c r="C658" s="170"/>
      <c r="D658" s="227"/>
      <c r="E658" s="227"/>
      <c r="F658" s="222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7"/>
      <c r="U658" s="167"/>
      <c r="V658" s="167"/>
      <c r="W658" s="167"/>
      <c r="X658" s="167"/>
      <c r="Y658" s="167"/>
      <c r="Z658" s="167"/>
      <c r="AA658" s="167"/>
    </row>
    <row r="659" spans="1:27" ht="15.75" customHeight="1">
      <c r="A659" s="223"/>
      <c r="B659" s="170"/>
      <c r="C659" s="170"/>
      <c r="D659" s="227"/>
      <c r="E659" s="227"/>
      <c r="F659" s="222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7"/>
      <c r="U659" s="167"/>
      <c r="V659" s="167"/>
      <c r="W659" s="167"/>
      <c r="X659" s="167"/>
      <c r="Y659" s="167"/>
      <c r="Z659" s="167"/>
      <c r="AA659" s="167"/>
    </row>
    <row r="660" spans="1:27" ht="15.75" customHeight="1">
      <c r="A660" s="223"/>
      <c r="B660" s="170"/>
      <c r="C660" s="170"/>
      <c r="D660" s="227"/>
      <c r="E660" s="227"/>
      <c r="F660" s="222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7"/>
      <c r="U660" s="167"/>
      <c r="V660" s="167"/>
      <c r="W660" s="167"/>
      <c r="X660" s="167"/>
      <c r="Y660" s="167"/>
      <c r="Z660" s="167"/>
      <c r="AA660" s="167"/>
    </row>
    <row r="661" spans="1:27" ht="15.75" customHeight="1">
      <c r="A661" s="223"/>
      <c r="B661" s="170"/>
      <c r="C661" s="170"/>
      <c r="D661" s="227"/>
      <c r="E661" s="227"/>
      <c r="F661" s="222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7"/>
      <c r="U661" s="167"/>
      <c r="V661" s="167"/>
      <c r="W661" s="167"/>
      <c r="X661" s="167"/>
      <c r="Y661" s="167"/>
      <c r="Z661" s="167"/>
      <c r="AA661" s="167"/>
    </row>
    <row r="662" spans="1:27" ht="15.75" customHeight="1">
      <c r="A662" s="223"/>
      <c r="B662" s="170"/>
      <c r="C662" s="170"/>
      <c r="D662" s="227"/>
      <c r="E662" s="227"/>
      <c r="F662" s="222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7"/>
      <c r="U662" s="167"/>
      <c r="V662" s="167"/>
      <c r="W662" s="167"/>
      <c r="X662" s="167"/>
      <c r="Y662" s="167"/>
      <c r="Z662" s="167"/>
      <c r="AA662" s="167"/>
    </row>
    <row r="663" spans="1:27" ht="15.75" customHeight="1">
      <c r="A663" s="223"/>
      <c r="B663" s="170"/>
      <c r="C663" s="170"/>
      <c r="D663" s="227"/>
      <c r="E663" s="227"/>
      <c r="F663" s="222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7"/>
      <c r="U663" s="167"/>
      <c r="V663" s="167"/>
      <c r="W663" s="167"/>
      <c r="X663" s="167"/>
      <c r="Y663" s="167"/>
      <c r="Z663" s="167"/>
      <c r="AA663" s="167"/>
    </row>
    <row r="664" spans="1:27" ht="15.75" customHeight="1">
      <c r="A664" s="223"/>
      <c r="B664" s="170"/>
      <c r="C664" s="170"/>
      <c r="D664" s="227"/>
      <c r="E664" s="227"/>
      <c r="F664" s="222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7"/>
      <c r="U664" s="167"/>
      <c r="V664" s="167"/>
      <c r="W664" s="167"/>
      <c r="X664" s="167"/>
      <c r="Y664" s="167"/>
      <c r="Z664" s="167"/>
      <c r="AA664" s="167"/>
    </row>
    <row r="665" spans="1:27" ht="15.75" customHeight="1">
      <c r="A665" s="223"/>
      <c r="B665" s="170"/>
      <c r="C665" s="170"/>
      <c r="D665" s="227"/>
      <c r="E665" s="227"/>
      <c r="F665" s="222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7"/>
      <c r="U665" s="167"/>
      <c r="V665" s="167"/>
      <c r="W665" s="167"/>
      <c r="X665" s="167"/>
      <c r="Y665" s="167"/>
      <c r="Z665" s="167"/>
      <c r="AA665" s="167"/>
    </row>
    <row r="666" spans="1:27" ht="15.75" customHeight="1">
      <c r="A666" s="223"/>
      <c r="B666" s="170"/>
      <c r="C666" s="170"/>
      <c r="D666" s="227"/>
      <c r="E666" s="227"/>
      <c r="F666" s="222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7"/>
      <c r="U666" s="167"/>
      <c r="V666" s="167"/>
      <c r="W666" s="167"/>
      <c r="X666" s="167"/>
      <c r="Y666" s="167"/>
      <c r="Z666" s="167"/>
      <c r="AA666" s="167"/>
    </row>
    <row r="667" spans="1:27" ht="15.75" customHeight="1">
      <c r="A667" s="223"/>
      <c r="B667" s="170"/>
      <c r="C667" s="170"/>
      <c r="D667" s="227"/>
      <c r="E667" s="227"/>
      <c r="F667" s="222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7"/>
      <c r="U667" s="167"/>
      <c r="V667" s="167"/>
      <c r="W667" s="167"/>
      <c r="X667" s="167"/>
      <c r="Y667" s="167"/>
      <c r="Z667" s="167"/>
      <c r="AA667" s="167"/>
    </row>
    <row r="668" spans="1:27" ht="15.75" customHeight="1">
      <c r="A668" s="223"/>
      <c r="B668" s="170"/>
      <c r="C668" s="170"/>
      <c r="D668" s="227"/>
      <c r="E668" s="227"/>
      <c r="F668" s="222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7"/>
      <c r="U668" s="167"/>
      <c r="V668" s="167"/>
      <c r="W668" s="167"/>
      <c r="X668" s="167"/>
      <c r="Y668" s="167"/>
      <c r="Z668" s="167"/>
      <c r="AA668" s="167"/>
    </row>
    <row r="669" spans="1:27" ht="15.75" customHeight="1">
      <c r="A669" s="223"/>
      <c r="B669" s="170"/>
      <c r="C669" s="170"/>
      <c r="D669" s="227"/>
      <c r="E669" s="227"/>
      <c r="F669" s="222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7"/>
      <c r="U669" s="167"/>
      <c r="V669" s="167"/>
      <c r="W669" s="167"/>
      <c r="X669" s="167"/>
      <c r="Y669" s="167"/>
      <c r="Z669" s="167"/>
      <c r="AA669" s="167"/>
    </row>
    <row r="670" spans="1:27" ht="15.75" customHeight="1">
      <c r="A670" s="223"/>
      <c r="B670" s="170"/>
      <c r="C670" s="170"/>
      <c r="D670" s="227"/>
      <c r="E670" s="227"/>
      <c r="F670" s="222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7"/>
      <c r="U670" s="167"/>
      <c r="V670" s="167"/>
      <c r="W670" s="167"/>
      <c r="X670" s="167"/>
      <c r="Y670" s="167"/>
      <c r="Z670" s="167"/>
      <c r="AA670" s="167"/>
    </row>
    <row r="671" spans="1:27" ht="15.75" customHeight="1">
      <c r="A671" s="223"/>
      <c r="B671" s="170"/>
      <c r="C671" s="170"/>
      <c r="D671" s="227"/>
      <c r="E671" s="227"/>
      <c r="F671" s="222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7"/>
      <c r="U671" s="167"/>
      <c r="V671" s="167"/>
      <c r="W671" s="167"/>
      <c r="X671" s="167"/>
      <c r="Y671" s="167"/>
      <c r="Z671" s="167"/>
      <c r="AA671" s="167"/>
    </row>
    <row r="672" spans="1:27" ht="15.75" customHeight="1">
      <c r="A672" s="223"/>
      <c r="B672" s="170"/>
      <c r="C672" s="170"/>
      <c r="D672" s="227"/>
      <c r="E672" s="227"/>
      <c r="F672" s="222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7"/>
      <c r="U672" s="167"/>
      <c r="V672" s="167"/>
      <c r="W672" s="167"/>
      <c r="X672" s="167"/>
      <c r="Y672" s="167"/>
      <c r="Z672" s="167"/>
      <c r="AA672" s="167"/>
    </row>
    <row r="673" spans="1:27" ht="15.75" customHeight="1">
      <c r="A673" s="223"/>
      <c r="B673" s="170"/>
      <c r="C673" s="170"/>
      <c r="D673" s="227"/>
      <c r="E673" s="227"/>
      <c r="F673" s="222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7"/>
      <c r="U673" s="167"/>
      <c r="V673" s="167"/>
      <c r="W673" s="167"/>
      <c r="X673" s="167"/>
      <c r="Y673" s="167"/>
      <c r="Z673" s="167"/>
      <c r="AA673" s="167"/>
    </row>
    <row r="674" spans="1:27" ht="15.75" customHeight="1">
      <c r="A674" s="223"/>
      <c r="B674" s="170"/>
      <c r="C674" s="170"/>
      <c r="D674" s="227"/>
      <c r="E674" s="227"/>
      <c r="F674" s="222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7"/>
      <c r="U674" s="167"/>
      <c r="V674" s="167"/>
      <c r="W674" s="167"/>
      <c r="X674" s="167"/>
      <c r="Y674" s="167"/>
      <c r="Z674" s="167"/>
      <c r="AA674" s="167"/>
    </row>
    <row r="675" spans="1:27" ht="15.75" customHeight="1">
      <c r="A675" s="223"/>
      <c r="B675" s="170"/>
      <c r="C675" s="170"/>
      <c r="D675" s="227"/>
      <c r="E675" s="227"/>
      <c r="F675" s="222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7"/>
      <c r="U675" s="167"/>
      <c r="V675" s="167"/>
      <c r="W675" s="167"/>
      <c r="X675" s="167"/>
      <c r="Y675" s="167"/>
      <c r="Z675" s="167"/>
      <c r="AA675" s="167"/>
    </row>
    <row r="676" spans="1:27" ht="15.75" customHeight="1">
      <c r="A676" s="223"/>
      <c r="B676" s="170"/>
      <c r="C676" s="170"/>
      <c r="D676" s="227"/>
      <c r="E676" s="227"/>
      <c r="F676" s="222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7"/>
      <c r="U676" s="167"/>
      <c r="V676" s="167"/>
      <c r="W676" s="167"/>
      <c r="X676" s="167"/>
      <c r="Y676" s="167"/>
      <c r="Z676" s="167"/>
      <c r="AA676" s="167"/>
    </row>
    <row r="677" spans="1:27" ht="15.75" customHeight="1">
      <c r="A677" s="223"/>
      <c r="B677" s="170"/>
      <c r="C677" s="170"/>
      <c r="D677" s="227"/>
      <c r="E677" s="227"/>
      <c r="F677" s="222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7"/>
      <c r="U677" s="167"/>
      <c r="V677" s="167"/>
      <c r="W677" s="167"/>
      <c r="X677" s="167"/>
      <c r="Y677" s="167"/>
      <c r="Z677" s="167"/>
      <c r="AA677" s="167"/>
    </row>
    <row r="678" spans="1:27" ht="15.75" customHeight="1">
      <c r="A678" s="223"/>
      <c r="B678" s="170"/>
      <c r="C678" s="170"/>
      <c r="D678" s="227"/>
      <c r="E678" s="227"/>
      <c r="F678" s="222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7"/>
      <c r="U678" s="167"/>
      <c r="V678" s="167"/>
      <c r="W678" s="167"/>
      <c r="X678" s="167"/>
      <c r="Y678" s="167"/>
      <c r="Z678" s="167"/>
      <c r="AA678" s="167"/>
    </row>
    <row r="679" spans="1:27" ht="15.75" customHeight="1">
      <c r="A679" s="223"/>
      <c r="B679" s="170"/>
      <c r="C679" s="170"/>
      <c r="D679" s="227"/>
      <c r="E679" s="227"/>
      <c r="F679" s="222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7"/>
      <c r="U679" s="167"/>
      <c r="V679" s="167"/>
      <c r="W679" s="167"/>
      <c r="X679" s="167"/>
      <c r="Y679" s="167"/>
      <c r="Z679" s="167"/>
      <c r="AA679" s="167"/>
    </row>
    <row r="680" spans="1:27" ht="15.75" customHeight="1">
      <c r="A680" s="223"/>
      <c r="B680" s="170"/>
      <c r="C680" s="170"/>
      <c r="D680" s="227"/>
      <c r="E680" s="227"/>
      <c r="F680" s="222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7"/>
      <c r="U680" s="167"/>
      <c r="V680" s="167"/>
      <c r="W680" s="167"/>
      <c r="X680" s="167"/>
      <c r="Y680" s="167"/>
      <c r="Z680" s="167"/>
      <c r="AA680" s="167"/>
    </row>
    <row r="681" spans="1:27" ht="15.75" customHeight="1">
      <c r="A681" s="223"/>
      <c r="B681" s="170"/>
      <c r="C681" s="170"/>
      <c r="D681" s="227"/>
      <c r="E681" s="227"/>
      <c r="F681" s="222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7"/>
      <c r="U681" s="167"/>
      <c r="V681" s="167"/>
      <c r="W681" s="167"/>
      <c r="X681" s="167"/>
      <c r="Y681" s="167"/>
      <c r="Z681" s="167"/>
      <c r="AA681" s="167"/>
    </row>
    <row r="682" spans="1:27" ht="15.75" customHeight="1">
      <c r="A682" s="223"/>
      <c r="B682" s="170"/>
      <c r="C682" s="170"/>
      <c r="D682" s="227"/>
      <c r="E682" s="227"/>
      <c r="F682" s="222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7"/>
      <c r="U682" s="167"/>
      <c r="V682" s="167"/>
      <c r="W682" s="167"/>
      <c r="X682" s="167"/>
      <c r="Y682" s="167"/>
      <c r="Z682" s="167"/>
      <c r="AA682" s="167"/>
    </row>
    <row r="683" spans="1:27" ht="15.75" customHeight="1">
      <c r="A683" s="223"/>
      <c r="B683" s="170"/>
      <c r="C683" s="170"/>
      <c r="D683" s="227"/>
      <c r="E683" s="227"/>
      <c r="F683" s="222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7"/>
      <c r="U683" s="167"/>
      <c r="V683" s="167"/>
      <c r="W683" s="167"/>
      <c r="X683" s="167"/>
      <c r="Y683" s="167"/>
      <c r="Z683" s="167"/>
      <c r="AA683" s="167"/>
    </row>
    <row r="684" spans="1:27" ht="15.75" customHeight="1">
      <c r="A684" s="223"/>
      <c r="B684" s="170"/>
      <c r="C684" s="170"/>
      <c r="D684" s="227"/>
      <c r="E684" s="227"/>
      <c r="F684" s="222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7"/>
      <c r="U684" s="167"/>
      <c r="V684" s="167"/>
      <c r="W684" s="167"/>
      <c r="X684" s="167"/>
      <c r="Y684" s="167"/>
      <c r="Z684" s="167"/>
      <c r="AA684" s="167"/>
    </row>
    <row r="685" spans="1:27" ht="15.75" customHeight="1">
      <c r="A685" s="223"/>
      <c r="B685" s="170"/>
      <c r="C685" s="170"/>
      <c r="D685" s="227"/>
      <c r="E685" s="227"/>
      <c r="F685" s="222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7"/>
      <c r="U685" s="167"/>
      <c r="V685" s="167"/>
      <c r="W685" s="167"/>
      <c r="X685" s="167"/>
      <c r="Y685" s="167"/>
      <c r="Z685" s="167"/>
      <c r="AA685" s="167"/>
    </row>
    <row r="686" spans="1:27" ht="15.75" customHeight="1">
      <c r="A686" s="223"/>
      <c r="B686" s="170"/>
      <c r="C686" s="170"/>
      <c r="D686" s="227"/>
      <c r="E686" s="227"/>
      <c r="F686" s="222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7"/>
      <c r="U686" s="167"/>
      <c r="V686" s="167"/>
      <c r="W686" s="167"/>
      <c r="X686" s="167"/>
      <c r="Y686" s="167"/>
      <c r="Z686" s="167"/>
      <c r="AA686" s="167"/>
    </row>
    <row r="687" spans="1:27" ht="15.75" customHeight="1">
      <c r="A687" s="223"/>
      <c r="B687" s="170"/>
      <c r="C687" s="170"/>
      <c r="D687" s="227"/>
      <c r="E687" s="227"/>
      <c r="F687" s="222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7"/>
      <c r="U687" s="167"/>
      <c r="V687" s="167"/>
      <c r="W687" s="167"/>
      <c r="X687" s="167"/>
      <c r="Y687" s="167"/>
      <c r="Z687" s="167"/>
      <c r="AA687" s="167"/>
    </row>
    <row r="688" spans="1:27" ht="15.75" customHeight="1">
      <c r="A688" s="223"/>
      <c r="B688" s="170"/>
      <c r="C688" s="170"/>
      <c r="D688" s="227"/>
      <c r="E688" s="227"/>
      <c r="F688" s="222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7"/>
      <c r="U688" s="167"/>
      <c r="V688" s="167"/>
      <c r="W688" s="167"/>
      <c r="X688" s="167"/>
      <c r="Y688" s="167"/>
      <c r="Z688" s="167"/>
      <c r="AA688" s="167"/>
    </row>
    <row r="689" spans="1:27" ht="15.75" customHeight="1">
      <c r="A689" s="223"/>
      <c r="B689" s="170"/>
      <c r="C689" s="170"/>
      <c r="D689" s="227"/>
      <c r="E689" s="227"/>
      <c r="F689" s="222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7"/>
      <c r="U689" s="167"/>
      <c r="V689" s="167"/>
      <c r="W689" s="167"/>
      <c r="X689" s="167"/>
      <c r="Y689" s="167"/>
      <c r="Z689" s="167"/>
      <c r="AA689" s="167"/>
    </row>
    <row r="690" spans="1:27" ht="15.75" customHeight="1">
      <c r="A690" s="223"/>
      <c r="B690" s="170"/>
      <c r="C690" s="170"/>
      <c r="D690" s="227"/>
      <c r="E690" s="227"/>
      <c r="F690" s="222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7"/>
      <c r="U690" s="167"/>
      <c r="V690" s="167"/>
      <c r="W690" s="167"/>
      <c r="X690" s="167"/>
      <c r="Y690" s="167"/>
      <c r="Z690" s="167"/>
      <c r="AA690" s="167"/>
    </row>
    <row r="691" spans="1:27" ht="15.75" customHeight="1">
      <c r="A691" s="223"/>
      <c r="B691" s="170"/>
      <c r="C691" s="170"/>
      <c r="D691" s="227"/>
      <c r="E691" s="227"/>
      <c r="F691" s="222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7"/>
      <c r="U691" s="167"/>
      <c r="V691" s="167"/>
      <c r="W691" s="167"/>
      <c r="X691" s="167"/>
      <c r="Y691" s="167"/>
      <c r="Z691" s="167"/>
      <c r="AA691" s="167"/>
    </row>
    <row r="692" spans="1:27" ht="15.75" customHeight="1">
      <c r="A692" s="223"/>
      <c r="B692" s="170"/>
      <c r="C692" s="170"/>
      <c r="D692" s="227"/>
      <c r="E692" s="227"/>
      <c r="F692" s="222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7"/>
      <c r="U692" s="167"/>
      <c r="V692" s="167"/>
      <c r="W692" s="167"/>
      <c r="X692" s="167"/>
      <c r="Y692" s="167"/>
      <c r="Z692" s="167"/>
      <c r="AA692" s="167"/>
    </row>
    <row r="693" spans="1:27" ht="15.75" customHeight="1">
      <c r="A693" s="223"/>
      <c r="B693" s="170"/>
      <c r="C693" s="170"/>
      <c r="D693" s="227"/>
      <c r="E693" s="227"/>
      <c r="F693" s="222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7"/>
      <c r="U693" s="167"/>
      <c r="V693" s="167"/>
      <c r="W693" s="167"/>
      <c r="X693" s="167"/>
      <c r="Y693" s="167"/>
      <c r="Z693" s="167"/>
      <c r="AA693" s="167"/>
    </row>
    <row r="694" spans="1:27" ht="15.75" customHeight="1">
      <c r="A694" s="223"/>
      <c r="B694" s="170"/>
      <c r="C694" s="170"/>
      <c r="D694" s="227"/>
      <c r="E694" s="227"/>
      <c r="F694" s="222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7"/>
      <c r="U694" s="167"/>
      <c r="V694" s="167"/>
      <c r="W694" s="167"/>
      <c r="X694" s="167"/>
      <c r="Y694" s="167"/>
      <c r="Z694" s="167"/>
      <c r="AA694" s="167"/>
    </row>
    <row r="695" spans="1:27" ht="15.75" customHeight="1">
      <c r="A695" s="223"/>
      <c r="B695" s="170"/>
      <c r="C695" s="170"/>
      <c r="D695" s="227"/>
      <c r="E695" s="227"/>
      <c r="F695" s="222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7"/>
      <c r="U695" s="167"/>
      <c r="V695" s="167"/>
      <c r="W695" s="167"/>
      <c r="X695" s="167"/>
      <c r="Y695" s="167"/>
      <c r="Z695" s="167"/>
      <c r="AA695" s="167"/>
    </row>
    <row r="696" spans="1:27" ht="15.75" customHeight="1">
      <c r="A696" s="223"/>
      <c r="B696" s="170"/>
      <c r="C696" s="170"/>
      <c r="D696" s="227"/>
      <c r="E696" s="227"/>
      <c r="F696" s="222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7"/>
      <c r="U696" s="167"/>
      <c r="V696" s="167"/>
      <c r="W696" s="167"/>
      <c r="X696" s="167"/>
      <c r="Y696" s="167"/>
      <c r="Z696" s="167"/>
      <c r="AA696" s="167"/>
    </row>
    <row r="697" spans="1:27" ht="15.75" customHeight="1">
      <c r="A697" s="223"/>
      <c r="B697" s="170"/>
      <c r="C697" s="170"/>
      <c r="D697" s="227"/>
      <c r="E697" s="227"/>
      <c r="F697" s="222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7"/>
      <c r="U697" s="167"/>
      <c r="V697" s="167"/>
      <c r="W697" s="167"/>
      <c r="X697" s="167"/>
      <c r="Y697" s="167"/>
      <c r="Z697" s="167"/>
      <c r="AA697" s="167"/>
    </row>
    <row r="698" spans="1:27" ht="15.75" customHeight="1">
      <c r="A698" s="223"/>
      <c r="B698" s="170"/>
      <c r="C698" s="170"/>
      <c r="D698" s="227"/>
      <c r="E698" s="227"/>
      <c r="F698" s="222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7"/>
      <c r="U698" s="167"/>
      <c r="V698" s="167"/>
      <c r="W698" s="167"/>
      <c r="X698" s="167"/>
      <c r="Y698" s="167"/>
      <c r="Z698" s="167"/>
      <c r="AA698" s="167"/>
    </row>
    <row r="699" spans="1:27" ht="15.75" customHeight="1">
      <c r="A699" s="223"/>
      <c r="B699" s="170"/>
      <c r="C699" s="170"/>
      <c r="D699" s="227"/>
      <c r="E699" s="227"/>
      <c r="F699" s="222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7"/>
      <c r="U699" s="167"/>
      <c r="V699" s="167"/>
      <c r="W699" s="167"/>
      <c r="X699" s="167"/>
      <c r="Y699" s="167"/>
      <c r="Z699" s="167"/>
      <c r="AA699" s="167"/>
    </row>
    <row r="700" spans="1:27" ht="15.75" customHeight="1">
      <c r="A700" s="223"/>
      <c r="B700" s="170"/>
      <c r="C700" s="170"/>
      <c r="D700" s="227"/>
      <c r="E700" s="227"/>
      <c r="F700" s="222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7"/>
      <c r="U700" s="167"/>
      <c r="V700" s="167"/>
      <c r="W700" s="167"/>
      <c r="X700" s="167"/>
      <c r="Y700" s="167"/>
      <c r="Z700" s="167"/>
      <c r="AA700" s="167"/>
    </row>
    <row r="701" spans="1:27" ht="15.75" customHeight="1">
      <c r="A701" s="223"/>
      <c r="B701" s="170"/>
      <c r="C701" s="170"/>
      <c r="D701" s="227"/>
      <c r="E701" s="227"/>
      <c r="F701" s="222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7"/>
      <c r="U701" s="167"/>
      <c r="V701" s="167"/>
      <c r="W701" s="167"/>
      <c r="X701" s="167"/>
      <c r="Y701" s="167"/>
      <c r="Z701" s="167"/>
      <c r="AA701" s="167"/>
    </row>
    <row r="702" spans="1:27" ht="15.75" customHeight="1">
      <c r="A702" s="223"/>
      <c r="B702" s="170"/>
      <c r="C702" s="170"/>
      <c r="D702" s="227"/>
      <c r="E702" s="227"/>
      <c r="F702" s="222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7"/>
      <c r="U702" s="167"/>
      <c r="V702" s="167"/>
      <c r="W702" s="167"/>
      <c r="X702" s="167"/>
      <c r="Y702" s="167"/>
      <c r="Z702" s="167"/>
      <c r="AA702" s="167"/>
    </row>
    <row r="703" spans="1:27" ht="15.75" customHeight="1">
      <c r="A703" s="223"/>
      <c r="B703" s="170"/>
      <c r="C703" s="170"/>
      <c r="D703" s="227"/>
      <c r="E703" s="227"/>
      <c r="F703" s="222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7"/>
      <c r="U703" s="167"/>
      <c r="V703" s="167"/>
      <c r="W703" s="167"/>
      <c r="X703" s="167"/>
      <c r="Y703" s="167"/>
      <c r="Z703" s="167"/>
      <c r="AA703" s="167"/>
    </row>
    <row r="704" spans="1:27" ht="15.75" customHeight="1">
      <c r="A704" s="223"/>
      <c r="B704" s="170"/>
      <c r="C704" s="170"/>
      <c r="D704" s="227"/>
      <c r="E704" s="227"/>
      <c r="F704" s="222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7"/>
      <c r="U704" s="167"/>
      <c r="V704" s="167"/>
      <c r="W704" s="167"/>
      <c r="X704" s="167"/>
      <c r="Y704" s="167"/>
      <c r="Z704" s="167"/>
      <c r="AA704" s="167"/>
    </row>
    <row r="705" spans="1:27" ht="15.75" customHeight="1">
      <c r="A705" s="223"/>
      <c r="B705" s="170"/>
      <c r="C705" s="170"/>
      <c r="D705" s="227"/>
      <c r="E705" s="227"/>
      <c r="F705" s="222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7"/>
      <c r="U705" s="167"/>
      <c r="V705" s="167"/>
      <c r="W705" s="167"/>
      <c r="X705" s="167"/>
      <c r="Y705" s="167"/>
      <c r="Z705" s="167"/>
      <c r="AA705" s="167"/>
    </row>
    <row r="706" spans="1:27" ht="15.75" customHeight="1">
      <c r="A706" s="223"/>
      <c r="B706" s="170"/>
      <c r="C706" s="170"/>
      <c r="D706" s="227"/>
      <c r="E706" s="227"/>
      <c r="F706" s="222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7"/>
      <c r="U706" s="167"/>
      <c r="V706" s="167"/>
      <c r="W706" s="167"/>
      <c r="X706" s="167"/>
      <c r="Y706" s="167"/>
      <c r="Z706" s="167"/>
      <c r="AA706" s="167"/>
    </row>
    <row r="707" spans="1:27" ht="15.75" customHeight="1">
      <c r="A707" s="223"/>
      <c r="B707" s="170"/>
      <c r="C707" s="170"/>
      <c r="D707" s="227"/>
      <c r="E707" s="227"/>
      <c r="F707" s="222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7"/>
      <c r="U707" s="167"/>
      <c r="V707" s="167"/>
      <c r="W707" s="167"/>
      <c r="X707" s="167"/>
      <c r="Y707" s="167"/>
      <c r="Z707" s="167"/>
      <c r="AA707" s="167"/>
    </row>
    <row r="708" spans="1:27" ht="15.75" customHeight="1">
      <c r="A708" s="223"/>
      <c r="B708" s="170"/>
      <c r="C708" s="170"/>
      <c r="D708" s="227"/>
      <c r="E708" s="227"/>
      <c r="F708" s="222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7"/>
      <c r="U708" s="167"/>
      <c r="V708" s="167"/>
      <c r="W708" s="167"/>
      <c r="X708" s="167"/>
      <c r="Y708" s="167"/>
      <c r="Z708" s="167"/>
      <c r="AA708" s="167"/>
    </row>
    <row r="709" spans="1:27" ht="15.75" customHeight="1">
      <c r="A709" s="223"/>
      <c r="B709" s="170"/>
      <c r="C709" s="170"/>
      <c r="D709" s="227"/>
      <c r="E709" s="227"/>
      <c r="F709" s="222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7"/>
      <c r="U709" s="167"/>
      <c r="V709" s="167"/>
      <c r="W709" s="167"/>
      <c r="X709" s="167"/>
      <c r="Y709" s="167"/>
      <c r="Z709" s="167"/>
      <c r="AA709" s="167"/>
    </row>
    <row r="710" spans="1:27" ht="15.75" customHeight="1">
      <c r="A710" s="223"/>
      <c r="B710" s="170"/>
      <c r="C710" s="170"/>
      <c r="D710" s="227"/>
      <c r="E710" s="227"/>
      <c r="F710" s="222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7"/>
      <c r="U710" s="167"/>
      <c r="V710" s="167"/>
      <c r="W710" s="167"/>
      <c r="X710" s="167"/>
      <c r="Y710" s="167"/>
      <c r="Z710" s="167"/>
      <c r="AA710" s="167"/>
    </row>
    <row r="711" spans="1:27" ht="15.75" customHeight="1">
      <c r="A711" s="223"/>
      <c r="B711" s="170"/>
      <c r="C711" s="170"/>
      <c r="D711" s="227"/>
      <c r="E711" s="227"/>
      <c r="F711" s="222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7"/>
      <c r="U711" s="167"/>
      <c r="V711" s="167"/>
      <c r="W711" s="167"/>
      <c r="X711" s="167"/>
      <c r="Y711" s="167"/>
      <c r="Z711" s="167"/>
      <c r="AA711" s="167"/>
    </row>
    <row r="712" spans="1:27" ht="15.75" customHeight="1">
      <c r="A712" s="223"/>
      <c r="B712" s="170"/>
      <c r="C712" s="170"/>
      <c r="D712" s="227"/>
      <c r="E712" s="227"/>
      <c r="F712" s="222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7"/>
      <c r="U712" s="167"/>
      <c r="V712" s="167"/>
      <c r="W712" s="167"/>
      <c r="X712" s="167"/>
      <c r="Y712" s="167"/>
      <c r="Z712" s="167"/>
      <c r="AA712" s="167"/>
    </row>
    <row r="713" spans="1:27" ht="15.75" customHeight="1">
      <c r="A713" s="223"/>
      <c r="B713" s="170"/>
      <c r="C713" s="170"/>
      <c r="D713" s="227"/>
      <c r="E713" s="227"/>
      <c r="F713" s="222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7"/>
      <c r="U713" s="167"/>
      <c r="V713" s="167"/>
      <c r="W713" s="167"/>
      <c r="X713" s="167"/>
      <c r="Y713" s="167"/>
      <c r="Z713" s="167"/>
      <c r="AA713" s="167"/>
    </row>
    <row r="714" spans="1:27" ht="15.75" customHeight="1">
      <c r="A714" s="223"/>
      <c r="B714" s="170"/>
      <c r="C714" s="170"/>
      <c r="D714" s="227"/>
      <c r="E714" s="227"/>
      <c r="F714" s="222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7"/>
      <c r="U714" s="167"/>
      <c r="V714" s="167"/>
      <c r="W714" s="167"/>
      <c r="X714" s="167"/>
      <c r="Y714" s="167"/>
      <c r="Z714" s="167"/>
      <c r="AA714" s="167"/>
    </row>
    <row r="715" spans="1:27" ht="15.75" customHeight="1">
      <c r="A715" s="223"/>
      <c r="B715" s="170"/>
      <c r="C715" s="170"/>
      <c r="D715" s="227"/>
      <c r="E715" s="227"/>
      <c r="F715" s="222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7"/>
      <c r="U715" s="167"/>
      <c r="V715" s="167"/>
      <c r="W715" s="167"/>
      <c r="X715" s="167"/>
      <c r="Y715" s="167"/>
      <c r="Z715" s="167"/>
      <c r="AA715" s="167"/>
    </row>
    <row r="716" spans="1:27" ht="15.75" customHeight="1">
      <c r="A716" s="223"/>
      <c r="B716" s="170"/>
      <c r="C716" s="170"/>
      <c r="D716" s="227"/>
      <c r="E716" s="227"/>
      <c r="F716" s="222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7"/>
      <c r="U716" s="167"/>
      <c r="V716" s="167"/>
      <c r="W716" s="167"/>
      <c r="X716" s="167"/>
      <c r="Y716" s="167"/>
      <c r="Z716" s="167"/>
      <c r="AA716" s="167"/>
    </row>
    <row r="717" spans="1:27" ht="15.75" customHeight="1">
      <c r="A717" s="223"/>
      <c r="B717" s="170"/>
      <c r="C717" s="170"/>
      <c r="D717" s="227"/>
      <c r="E717" s="227"/>
      <c r="F717" s="222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7"/>
      <c r="U717" s="167"/>
      <c r="V717" s="167"/>
      <c r="W717" s="167"/>
      <c r="X717" s="167"/>
      <c r="Y717" s="167"/>
      <c r="Z717" s="167"/>
      <c r="AA717" s="167"/>
    </row>
    <row r="718" spans="1:27" ht="15.75" customHeight="1">
      <c r="A718" s="223"/>
      <c r="B718" s="170"/>
      <c r="C718" s="170"/>
      <c r="D718" s="227"/>
      <c r="E718" s="227"/>
      <c r="F718" s="222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7"/>
      <c r="U718" s="167"/>
      <c r="V718" s="167"/>
      <c r="W718" s="167"/>
      <c r="X718" s="167"/>
      <c r="Y718" s="167"/>
      <c r="Z718" s="167"/>
      <c r="AA718" s="167"/>
    </row>
    <row r="719" spans="1:27" ht="15.75" customHeight="1">
      <c r="A719" s="223"/>
      <c r="B719" s="170"/>
      <c r="C719" s="170"/>
      <c r="D719" s="227"/>
      <c r="E719" s="227"/>
      <c r="F719" s="222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7"/>
      <c r="U719" s="167"/>
      <c r="V719" s="167"/>
      <c r="W719" s="167"/>
      <c r="X719" s="167"/>
      <c r="Y719" s="167"/>
      <c r="Z719" s="167"/>
      <c r="AA719" s="167"/>
    </row>
    <row r="720" spans="1:27" ht="15.75" customHeight="1">
      <c r="A720" s="223"/>
      <c r="B720" s="170"/>
      <c r="C720" s="170"/>
      <c r="D720" s="227"/>
      <c r="E720" s="227"/>
      <c r="F720" s="222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7"/>
      <c r="U720" s="167"/>
      <c r="V720" s="167"/>
      <c r="W720" s="167"/>
      <c r="X720" s="167"/>
      <c r="Y720" s="167"/>
      <c r="Z720" s="167"/>
      <c r="AA720" s="167"/>
    </row>
    <row r="721" spans="1:27" ht="15.75" customHeight="1">
      <c r="A721" s="223"/>
      <c r="B721" s="170"/>
      <c r="C721" s="170"/>
      <c r="D721" s="227"/>
      <c r="E721" s="227"/>
      <c r="F721" s="222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7"/>
      <c r="U721" s="167"/>
      <c r="V721" s="167"/>
      <c r="W721" s="167"/>
      <c r="X721" s="167"/>
      <c r="Y721" s="167"/>
      <c r="Z721" s="167"/>
      <c r="AA721" s="167"/>
    </row>
    <row r="722" spans="1:27" ht="15.75" customHeight="1">
      <c r="A722" s="223"/>
      <c r="B722" s="170"/>
      <c r="C722" s="170"/>
      <c r="D722" s="227"/>
      <c r="E722" s="227"/>
      <c r="F722" s="222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7"/>
      <c r="U722" s="167"/>
      <c r="V722" s="167"/>
      <c r="W722" s="167"/>
      <c r="X722" s="167"/>
      <c r="Y722" s="167"/>
      <c r="Z722" s="167"/>
      <c r="AA722" s="167"/>
    </row>
    <row r="723" spans="1:27" ht="15.75" customHeight="1">
      <c r="A723" s="223"/>
      <c r="B723" s="170"/>
      <c r="C723" s="170"/>
      <c r="D723" s="227"/>
      <c r="E723" s="227"/>
      <c r="F723" s="222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7"/>
      <c r="U723" s="167"/>
      <c r="V723" s="167"/>
      <c r="W723" s="167"/>
      <c r="X723" s="167"/>
      <c r="Y723" s="167"/>
      <c r="Z723" s="167"/>
      <c r="AA723" s="167"/>
    </row>
    <row r="724" spans="1:27" ht="15.75" customHeight="1">
      <c r="A724" s="223"/>
      <c r="B724" s="170"/>
      <c r="C724" s="170"/>
      <c r="D724" s="227"/>
      <c r="E724" s="227"/>
      <c r="F724" s="222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7"/>
      <c r="U724" s="167"/>
      <c r="V724" s="167"/>
      <c r="W724" s="167"/>
      <c r="X724" s="167"/>
      <c r="Y724" s="167"/>
      <c r="Z724" s="167"/>
      <c r="AA724" s="167"/>
    </row>
    <row r="725" spans="1:27" ht="15.75" customHeight="1">
      <c r="A725" s="223"/>
      <c r="B725" s="170"/>
      <c r="C725" s="170"/>
      <c r="D725" s="227"/>
      <c r="E725" s="227"/>
      <c r="F725" s="222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7"/>
      <c r="U725" s="167"/>
      <c r="V725" s="167"/>
      <c r="W725" s="167"/>
      <c r="X725" s="167"/>
      <c r="Y725" s="167"/>
      <c r="Z725" s="167"/>
      <c r="AA725" s="167"/>
    </row>
    <row r="726" spans="1:27" ht="15.75" customHeight="1">
      <c r="A726" s="223"/>
      <c r="B726" s="170"/>
      <c r="C726" s="170"/>
      <c r="D726" s="227"/>
      <c r="E726" s="227"/>
      <c r="F726" s="222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7"/>
      <c r="U726" s="167"/>
      <c r="V726" s="167"/>
      <c r="W726" s="167"/>
      <c r="X726" s="167"/>
      <c r="Y726" s="167"/>
      <c r="Z726" s="167"/>
      <c r="AA726" s="167"/>
    </row>
    <row r="727" spans="1:27" ht="15.75" customHeight="1">
      <c r="A727" s="223"/>
      <c r="B727" s="170"/>
      <c r="C727" s="170"/>
      <c r="D727" s="227"/>
      <c r="E727" s="227"/>
      <c r="F727" s="222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7"/>
      <c r="U727" s="167"/>
      <c r="V727" s="167"/>
      <c r="W727" s="167"/>
      <c r="X727" s="167"/>
      <c r="Y727" s="167"/>
      <c r="Z727" s="167"/>
      <c r="AA727" s="167"/>
    </row>
    <row r="728" spans="1:27" ht="15.75" customHeight="1">
      <c r="A728" s="223"/>
      <c r="B728" s="170"/>
      <c r="C728" s="170"/>
      <c r="D728" s="227"/>
      <c r="E728" s="227"/>
      <c r="F728" s="222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7"/>
      <c r="U728" s="167"/>
      <c r="V728" s="167"/>
      <c r="W728" s="167"/>
      <c r="X728" s="167"/>
      <c r="Y728" s="167"/>
      <c r="Z728" s="167"/>
      <c r="AA728" s="167"/>
    </row>
    <row r="729" spans="1:27" ht="15.75" customHeight="1">
      <c r="A729" s="223"/>
      <c r="B729" s="170"/>
      <c r="C729" s="170"/>
      <c r="D729" s="227"/>
      <c r="E729" s="227"/>
      <c r="F729" s="222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7"/>
      <c r="U729" s="167"/>
      <c r="V729" s="167"/>
      <c r="W729" s="167"/>
      <c r="X729" s="167"/>
      <c r="Y729" s="167"/>
      <c r="Z729" s="167"/>
      <c r="AA729" s="167"/>
    </row>
    <row r="730" spans="1:27" ht="15.75" customHeight="1">
      <c r="A730" s="223"/>
      <c r="B730" s="170"/>
      <c r="C730" s="170"/>
      <c r="D730" s="227"/>
      <c r="E730" s="227"/>
      <c r="F730" s="222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7"/>
      <c r="U730" s="167"/>
      <c r="V730" s="167"/>
      <c r="W730" s="167"/>
      <c r="X730" s="167"/>
      <c r="Y730" s="167"/>
      <c r="Z730" s="167"/>
      <c r="AA730" s="167"/>
    </row>
    <row r="731" spans="1:27" ht="15.75" customHeight="1">
      <c r="A731" s="223"/>
      <c r="B731" s="170"/>
      <c r="C731" s="170"/>
      <c r="D731" s="227"/>
      <c r="E731" s="227"/>
      <c r="F731" s="222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7"/>
      <c r="U731" s="167"/>
      <c r="V731" s="167"/>
      <c r="W731" s="167"/>
      <c r="X731" s="167"/>
      <c r="Y731" s="167"/>
      <c r="Z731" s="167"/>
      <c r="AA731" s="167"/>
    </row>
    <row r="732" spans="1:27" ht="15.75" customHeight="1">
      <c r="A732" s="223"/>
      <c r="B732" s="170"/>
      <c r="C732" s="170"/>
      <c r="D732" s="227"/>
      <c r="E732" s="227"/>
      <c r="F732" s="222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7"/>
      <c r="U732" s="167"/>
      <c r="V732" s="167"/>
      <c r="W732" s="167"/>
      <c r="X732" s="167"/>
      <c r="Y732" s="167"/>
      <c r="Z732" s="167"/>
      <c r="AA732" s="167"/>
    </row>
    <row r="733" spans="1:27" ht="15.75" customHeight="1">
      <c r="A733" s="223"/>
      <c r="B733" s="170"/>
      <c r="C733" s="170"/>
      <c r="D733" s="227"/>
      <c r="E733" s="227"/>
      <c r="F733" s="222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7"/>
      <c r="U733" s="167"/>
      <c r="V733" s="167"/>
      <c r="W733" s="167"/>
      <c r="X733" s="167"/>
      <c r="Y733" s="167"/>
      <c r="Z733" s="167"/>
      <c r="AA733" s="167"/>
    </row>
    <row r="734" spans="1:27" ht="15.75" customHeight="1">
      <c r="A734" s="223"/>
      <c r="B734" s="170"/>
      <c r="C734" s="170"/>
      <c r="D734" s="227"/>
      <c r="E734" s="227"/>
      <c r="F734" s="222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7"/>
      <c r="U734" s="167"/>
      <c r="V734" s="167"/>
      <c r="W734" s="167"/>
      <c r="X734" s="167"/>
      <c r="Y734" s="167"/>
      <c r="Z734" s="167"/>
      <c r="AA734" s="167"/>
    </row>
    <row r="735" spans="1:27" ht="15.75" customHeight="1">
      <c r="A735" s="223"/>
      <c r="B735" s="170"/>
      <c r="C735" s="170"/>
      <c r="D735" s="227"/>
      <c r="E735" s="227"/>
      <c r="F735" s="222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7"/>
      <c r="U735" s="167"/>
      <c r="V735" s="167"/>
      <c r="W735" s="167"/>
      <c r="X735" s="167"/>
      <c r="Y735" s="167"/>
      <c r="Z735" s="167"/>
      <c r="AA735" s="167"/>
    </row>
    <row r="736" spans="1:27" ht="15.75" customHeight="1">
      <c r="A736" s="223"/>
      <c r="B736" s="170"/>
      <c r="C736" s="170"/>
      <c r="D736" s="227"/>
      <c r="E736" s="227"/>
      <c r="F736" s="222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7"/>
      <c r="U736" s="167"/>
      <c r="V736" s="167"/>
      <c r="W736" s="167"/>
      <c r="X736" s="167"/>
      <c r="Y736" s="167"/>
      <c r="Z736" s="167"/>
      <c r="AA736" s="167"/>
    </row>
    <row r="737" spans="1:27" ht="15.75" customHeight="1">
      <c r="A737" s="223"/>
      <c r="B737" s="170"/>
      <c r="C737" s="170"/>
      <c r="D737" s="227"/>
      <c r="E737" s="227"/>
      <c r="F737" s="222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7"/>
      <c r="U737" s="167"/>
      <c r="V737" s="167"/>
      <c r="W737" s="167"/>
      <c r="X737" s="167"/>
      <c r="Y737" s="167"/>
      <c r="Z737" s="167"/>
      <c r="AA737" s="167"/>
    </row>
    <row r="738" spans="1:27" ht="15.75" customHeight="1">
      <c r="A738" s="223"/>
      <c r="B738" s="170"/>
      <c r="C738" s="170"/>
      <c r="D738" s="227"/>
      <c r="E738" s="227"/>
      <c r="F738" s="222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7"/>
      <c r="U738" s="167"/>
      <c r="V738" s="167"/>
      <c r="W738" s="167"/>
      <c r="X738" s="167"/>
      <c r="Y738" s="167"/>
      <c r="Z738" s="167"/>
      <c r="AA738" s="167"/>
    </row>
    <row r="739" spans="1:27" ht="15.75" customHeight="1">
      <c r="A739" s="223"/>
      <c r="B739" s="170"/>
      <c r="C739" s="170"/>
      <c r="D739" s="227"/>
      <c r="E739" s="227"/>
      <c r="F739" s="222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7"/>
      <c r="U739" s="167"/>
      <c r="V739" s="167"/>
      <c r="W739" s="167"/>
      <c r="X739" s="167"/>
      <c r="Y739" s="167"/>
      <c r="Z739" s="167"/>
      <c r="AA739" s="167"/>
    </row>
    <row r="740" spans="1:27" ht="15.75" customHeight="1">
      <c r="A740" s="223"/>
      <c r="B740" s="170"/>
      <c r="C740" s="170"/>
      <c r="D740" s="227"/>
      <c r="E740" s="227"/>
      <c r="F740" s="222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7"/>
      <c r="U740" s="167"/>
      <c r="V740" s="167"/>
      <c r="W740" s="167"/>
      <c r="X740" s="167"/>
      <c r="Y740" s="167"/>
      <c r="Z740" s="167"/>
      <c r="AA740" s="167"/>
    </row>
    <row r="741" spans="1:27" ht="15.75" customHeight="1">
      <c r="A741" s="223"/>
      <c r="B741" s="170"/>
      <c r="C741" s="170"/>
      <c r="D741" s="227"/>
      <c r="E741" s="227"/>
      <c r="F741" s="222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7"/>
      <c r="U741" s="167"/>
      <c r="V741" s="167"/>
      <c r="W741" s="167"/>
      <c r="X741" s="167"/>
      <c r="Y741" s="167"/>
      <c r="Z741" s="167"/>
      <c r="AA741" s="167"/>
    </row>
    <row r="742" spans="1:27" ht="15.75" customHeight="1">
      <c r="A742" s="223"/>
      <c r="B742" s="170"/>
      <c r="C742" s="170"/>
      <c r="D742" s="227"/>
      <c r="E742" s="227"/>
      <c r="F742" s="222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7"/>
      <c r="U742" s="167"/>
      <c r="V742" s="167"/>
      <c r="W742" s="167"/>
      <c r="X742" s="167"/>
      <c r="Y742" s="167"/>
      <c r="Z742" s="167"/>
      <c r="AA742" s="167"/>
    </row>
    <row r="743" spans="1:27" ht="15.75" customHeight="1">
      <c r="A743" s="223"/>
      <c r="B743" s="170"/>
      <c r="C743" s="170"/>
      <c r="D743" s="227"/>
      <c r="E743" s="227"/>
      <c r="F743" s="222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7"/>
      <c r="U743" s="167"/>
      <c r="V743" s="167"/>
      <c r="W743" s="167"/>
      <c r="X743" s="167"/>
      <c r="Y743" s="167"/>
      <c r="Z743" s="167"/>
      <c r="AA743" s="167"/>
    </row>
    <row r="744" spans="1:27" ht="15.75" customHeight="1">
      <c r="A744" s="223"/>
      <c r="B744" s="170"/>
      <c r="C744" s="170"/>
      <c r="D744" s="227"/>
      <c r="E744" s="227"/>
      <c r="F744" s="222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7"/>
      <c r="U744" s="167"/>
      <c r="V744" s="167"/>
      <c r="W744" s="167"/>
      <c r="X744" s="167"/>
      <c r="Y744" s="167"/>
      <c r="Z744" s="167"/>
      <c r="AA744" s="167"/>
    </row>
    <row r="745" spans="1:27" ht="15.75" customHeight="1">
      <c r="A745" s="223"/>
      <c r="B745" s="170"/>
      <c r="C745" s="170"/>
      <c r="D745" s="227"/>
      <c r="E745" s="227"/>
      <c r="F745" s="222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7"/>
      <c r="U745" s="167"/>
      <c r="V745" s="167"/>
      <c r="W745" s="167"/>
      <c r="X745" s="167"/>
      <c r="Y745" s="167"/>
      <c r="Z745" s="167"/>
      <c r="AA745" s="167"/>
    </row>
    <row r="746" spans="1:27" ht="15.75" customHeight="1">
      <c r="A746" s="223"/>
      <c r="B746" s="170"/>
      <c r="C746" s="170"/>
      <c r="D746" s="227"/>
      <c r="E746" s="227"/>
      <c r="F746" s="222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7"/>
      <c r="U746" s="167"/>
      <c r="V746" s="167"/>
      <c r="W746" s="167"/>
      <c r="X746" s="167"/>
      <c r="Y746" s="167"/>
      <c r="Z746" s="167"/>
      <c r="AA746" s="167"/>
    </row>
    <row r="747" spans="1:27" ht="15.75" customHeight="1">
      <c r="A747" s="223"/>
      <c r="B747" s="170"/>
      <c r="C747" s="170"/>
      <c r="D747" s="227"/>
      <c r="E747" s="227"/>
      <c r="F747" s="222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7"/>
      <c r="U747" s="167"/>
      <c r="V747" s="167"/>
      <c r="W747" s="167"/>
      <c r="X747" s="167"/>
      <c r="Y747" s="167"/>
      <c r="Z747" s="167"/>
      <c r="AA747" s="167"/>
    </row>
    <row r="748" spans="1:27" ht="15.75" customHeight="1">
      <c r="A748" s="223"/>
      <c r="B748" s="170"/>
      <c r="C748" s="170"/>
      <c r="D748" s="227"/>
      <c r="E748" s="227"/>
      <c r="F748" s="222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7"/>
      <c r="U748" s="167"/>
      <c r="V748" s="167"/>
      <c r="W748" s="167"/>
      <c r="X748" s="167"/>
      <c r="Y748" s="167"/>
      <c r="Z748" s="167"/>
      <c r="AA748" s="167"/>
    </row>
    <row r="749" spans="1:27" ht="15.75" customHeight="1">
      <c r="A749" s="223"/>
      <c r="B749" s="170"/>
      <c r="C749" s="170"/>
      <c r="D749" s="227"/>
      <c r="E749" s="227"/>
      <c r="F749" s="222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7"/>
      <c r="U749" s="167"/>
      <c r="V749" s="167"/>
      <c r="W749" s="167"/>
      <c r="X749" s="167"/>
      <c r="Y749" s="167"/>
      <c r="Z749" s="167"/>
      <c r="AA749" s="167"/>
    </row>
    <row r="750" spans="1:27" ht="15.75" customHeight="1">
      <c r="A750" s="223"/>
      <c r="B750" s="170"/>
      <c r="C750" s="170"/>
      <c r="D750" s="227"/>
      <c r="E750" s="227"/>
      <c r="F750" s="222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7"/>
      <c r="U750" s="167"/>
      <c r="V750" s="167"/>
      <c r="W750" s="167"/>
      <c r="X750" s="167"/>
      <c r="Y750" s="167"/>
      <c r="Z750" s="167"/>
      <c r="AA750" s="167"/>
    </row>
    <row r="751" spans="1:27" ht="15.75" customHeight="1">
      <c r="A751" s="223"/>
      <c r="B751" s="170"/>
      <c r="C751" s="170"/>
      <c r="D751" s="227"/>
      <c r="E751" s="227"/>
      <c r="F751" s="222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7"/>
      <c r="U751" s="167"/>
      <c r="V751" s="167"/>
      <c r="W751" s="167"/>
      <c r="X751" s="167"/>
      <c r="Y751" s="167"/>
      <c r="Z751" s="167"/>
      <c r="AA751" s="167"/>
    </row>
    <row r="752" spans="1:27" ht="15.75" customHeight="1">
      <c r="A752" s="223"/>
      <c r="B752" s="170"/>
      <c r="C752" s="170"/>
      <c r="D752" s="227"/>
      <c r="E752" s="227"/>
      <c r="F752" s="222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7"/>
      <c r="U752" s="167"/>
      <c r="V752" s="167"/>
      <c r="W752" s="167"/>
      <c r="X752" s="167"/>
      <c r="Y752" s="167"/>
      <c r="Z752" s="167"/>
      <c r="AA752" s="167"/>
    </row>
    <row r="753" spans="1:27" ht="15.75" customHeight="1">
      <c r="A753" s="223"/>
      <c r="B753" s="170"/>
      <c r="C753" s="170"/>
      <c r="D753" s="227"/>
      <c r="E753" s="227"/>
      <c r="F753" s="222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7"/>
      <c r="U753" s="167"/>
      <c r="V753" s="167"/>
      <c r="W753" s="167"/>
      <c r="X753" s="167"/>
      <c r="Y753" s="167"/>
      <c r="Z753" s="167"/>
      <c r="AA753" s="167"/>
    </row>
    <row r="754" spans="1:27" ht="15.75" customHeight="1">
      <c r="A754" s="223"/>
      <c r="B754" s="170"/>
      <c r="C754" s="170"/>
      <c r="D754" s="227"/>
      <c r="E754" s="227"/>
      <c r="F754" s="222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7"/>
      <c r="U754" s="167"/>
      <c r="V754" s="167"/>
      <c r="W754" s="167"/>
      <c r="X754" s="167"/>
      <c r="Y754" s="167"/>
      <c r="Z754" s="167"/>
      <c r="AA754" s="167"/>
    </row>
    <row r="755" spans="1:27" ht="15.75" customHeight="1">
      <c r="A755" s="223"/>
      <c r="B755" s="170"/>
      <c r="C755" s="170"/>
      <c r="D755" s="227"/>
      <c r="E755" s="227"/>
      <c r="F755" s="222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7"/>
      <c r="U755" s="167"/>
      <c r="V755" s="167"/>
      <c r="W755" s="167"/>
      <c r="X755" s="167"/>
      <c r="Y755" s="167"/>
      <c r="Z755" s="167"/>
      <c r="AA755" s="167"/>
    </row>
    <row r="756" spans="1:27" ht="15.75" customHeight="1">
      <c r="A756" s="223"/>
      <c r="B756" s="170"/>
      <c r="C756" s="170"/>
      <c r="D756" s="227"/>
      <c r="E756" s="227"/>
      <c r="F756" s="222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7"/>
      <c r="U756" s="167"/>
      <c r="V756" s="167"/>
      <c r="W756" s="167"/>
      <c r="X756" s="167"/>
      <c r="Y756" s="167"/>
      <c r="Z756" s="167"/>
      <c r="AA756" s="167"/>
    </row>
    <row r="757" spans="1:27" ht="15.75" customHeight="1">
      <c r="A757" s="223"/>
      <c r="B757" s="170"/>
      <c r="C757" s="170"/>
      <c r="D757" s="227"/>
      <c r="E757" s="227"/>
      <c r="F757" s="222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7"/>
      <c r="U757" s="167"/>
      <c r="V757" s="167"/>
      <c r="W757" s="167"/>
      <c r="X757" s="167"/>
      <c r="Y757" s="167"/>
      <c r="Z757" s="167"/>
      <c r="AA757" s="167"/>
    </row>
    <row r="758" spans="1:27" ht="15.75" customHeight="1">
      <c r="A758" s="223"/>
      <c r="B758" s="170"/>
      <c r="C758" s="170"/>
      <c r="D758" s="227"/>
      <c r="E758" s="227"/>
      <c r="F758" s="222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7"/>
      <c r="U758" s="167"/>
      <c r="V758" s="167"/>
      <c r="W758" s="167"/>
      <c r="X758" s="167"/>
      <c r="Y758" s="167"/>
      <c r="Z758" s="167"/>
      <c r="AA758" s="167"/>
    </row>
    <row r="759" spans="1:27" ht="15.75" customHeight="1">
      <c r="A759" s="223"/>
      <c r="B759" s="170"/>
      <c r="C759" s="170"/>
      <c r="D759" s="227"/>
      <c r="E759" s="227"/>
      <c r="F759" s="222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7"/>
      <c r="U759" s="167"/>
      <c r="V759" s="167"/>
      <c r="W759" s="167"/>
      <c r="X759" s="167"/>
      <c r="Y759" s="167"/>
      <c r="Z759" s="167"/>
      <c r="AA759" s="167"/>
    </row>
    <row r="760" spans="1:27" ht="15.75" customHeight="1">
      <c r="A760" s="223"/>
      <c r="B760" s="170"/>
      <c r="C760" s="170"/>
      <c r="D760" s="227"/>
      <c r="E760" s="227"/>
      <c r="F760" s="222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7"/>
      <c r="U760" s="167"/>
      <c r="V760" s="167"/>
      <c r="W760" s="167"/>
      <c r="X760" s="167"/>
      <c r="Y760" s="167"/>
      <c r="Z760" s="167"/>
      <c r="AA760" s="167"/>
    </row>
    <row r="761" spans="1:27" ht="15.75" customHeight="1">
      <c r="A761" s="223"/>
      <c r="B761" s="170"/>
      <c r="C761" s="170"/>
      <c r="D761" s="227"/>
      <c r="E761" s="227"/>
      <c r="F761" s="222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7"/>
      <c r="U761" s="167"/>
      <c r="V761" s="167"/>
      <c r="W761" s="167"/>
      <c r="X761" s="167"/>
      <c r="Y761" s="167"/>
      <c r="Z761" s="167"/>
      <c r="AA761" s="167"/>
    </row>
    <row r="762" spans="1:27" ht="15.75" customHeight="1">
      <c r="A762" s="223"/>
      <c r="B762" s="170"/>
      <c r="C762" s="170"/>
      <c r="D762" s="227"/>
      <c r="E762" s="227"/>
      <c r="F762" s="222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7"/>
      <c r="U762" s="167"/>
      <c r="V762" s="167"/>
      <c r="W762" s="167"/>
      <c r="X762" s="167"/>
      <c r="Y762" s="167"/>
      <c r="Z762" s="167"/>
      <c r="AA762" s="167"/>
    </row>
    <row r="763" spans="1:27" ht="15.75" customHeight="1">
      <c r="A763" s="223"/>
      <c r="B763" s="170"/>
      <c r="C763" s="170"/>
      <c r="D763" s="227"/>
      <c r="E763" s="227"/>
      <c r="F763" s="222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7"/>
      <c r="U763" s="167"/>
      <c r="V763" s="167"/>
      <c r="W763" s="167"/>
      <c r="X763" s="167"/>
      <c r="Y763" s="167"/>
      <c r="Z763" s="167"/>
      <c r="AA763" s="167"/>
    </row>
    <row r="764" spans="1:27" ht="15.75" customHeight="1">
      <c r="A764" s="223"/>
      <c r="B764" s="170"/>
      <c r="C764" s="170"/>
      <c r="D764" s="227"/>
      <c r="E764" s="227"/>
      <c r="F764" s="222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7"/>
      <c r="U764" s="167"/>
      <c r="V764" s="167"/>
      <c r="W764" s="167"/>
      <c r="X764" s="167"/>
      <c r="Y764" s="167"/>
      <c r="Z764" s="167"/>
      <c r="AA764" s="167"/>
    </row>
    <row r="765" spans="1:27" ht="15.75" customHeight="1">
      <c r="A765" s="223"/>
      <c r="B765" s="170"/>
      <c r="C765" s="170"/>
      <c r="D765" s="227"/>
      <c r="E765" s="227"/>
      <c r="F765" s="222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7"/>
      <c r="U765" s="167"/>
      <c r="V765" s="167"/>
      <c r="W765" s="167"/>
      <c r="X765" s="167"/>
      <c r="Y765" s="167"/>
      <c r="Z765" s="167"/>
      <c r="AA765" s="167"/>
    </row>
    <row r="766" spans="1:27" ht="15.75" customHeight="1">
      <c r="A766" s="223"/>
      <c r="B766" s="170"/>
      <c r="C766" s="170"/>
      <c r="D766" s="227"/>
      <c r="E766" s="227"/>
      <c r="F766" s="222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7"/>
      <c r="U766" s="167"/>
      <c r="V766" s="167"/>
      <c r="W766" s="167"/>
      <c r="X766" s="167"/>
      <c r="Y766" s="167"/>
      <c r="Z766" s="167"/>
      <c r="AA766" s="167"/>
    </row>
    <row r="767" spans="1:27" ht="15.75" customHeight="1">
      <c r="A767" s="223"/>
      <c r="B767" s="170"/>
      <c r="C767" s="170"/>
      <c r="D767" s="227"/>
      <c r="E767" s="227"/>
      <c r="F767" s="222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7"/>
      <c r="U767" s="167"/>
      <c r="V767" s="167"/>
      <c r="W767" s="167"/>
      <c r="X767" s="167"/>
      <c r="Y767" s="167"/>
      <c r="Z767" s="167"/>
      <c r="AA767" s="167"/>
    </row>
    <row r="768" spans="1:27" ht="15.75" customHeight="1">
      <c r="A768" s="223"/>
      <c r="B768" s="170"/>
      <c r="C768" s="170"/>
      <c r="D768" s="227"/>
      <c r="E768" s="227"/>
      <c r="F768" s="222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7"/>
      <c r="U768" s="167"/>
      <c r="V768" s="167"/>
      <c r="W768" s="167"/>
      <c r="X768" s="167"/>
      <c r="Y768" s="167"/>
      <c r="Z768" s="167"/>
      <c r="AA768" s="167"/>
    </row>
    <row r="769" spans="1:27" ht="15.75" customHeight="1">
      <c r="A769" s="223"/>
      <c r="B769" s="170"/>
      <c r="C769" s="170"/>
      <c r="D769" s="227"/>
      <c r="E769" s="227"/>
      <c r="F769" s="222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7"/>
      <c r="U769" s="167"/>
      <c r="V769" s="167"/>
      <c r="W769" s="167"/>
      <c r="X769" s="167"/>
      <c r="Y769" s="167"/>
      <c r="Z769" s="167"/>
      <c r="AA769" s="167"/>
    </row>
    <row r="770" spans="1:27" ht="15.75" customHeight="1">
      <c r="A770" s="223"/>
      <c r="B770" s="170"/>
      <c r="C770" s="170"/>
      <c r="D770" s="227"/>
      <c r="E770" s="227"/>
      <c r="F770" s="222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7"/>
      <c r="U770" s="167"/>
      <c r="V770" s="167"/>
      <c r="W770" s="167"/>
      <c r="X770" s="167"/>
      <c r="Y770" s="167"/>
      <c r="Z770" s="167"/>
      <c r="AA770" s="167"/>
    </row>
    <row r="771" spans="1:27" ht="15.75" customHeight="1">
      <c r="A771" s="223"/>
      <c r="B771" s="170"/>
      <c r="C771" s="170"/>
      <c r="D771" s="227"/>
      <c r="E771" s="227"/>
      <c r="F771" s="222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7"/>
      <c r="U771" s="167"/>
      <c r="V771" s="167"/>
      <c r="W771" s="167"/>
      <c r="X771" s="167"/>
      <c r="Y771" s="167"/>
      <c r="Z771" s="167"/>
      <c r="AA771" s="167"/>
    </row>
    <row r="772" spans="1:27" ht="15.75" customHeight="1">
      <c r="A772" s="223"/>
      <c r="B772" s="170"/>
      <c r="C772" s="170"/>
      <c r="D772" s="227"/>
      <c r="E772" s="227"/>
      <c r="F772" s="222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7"/>
      <c r="U772" s="167"/>
      <c r="V772" s="167"/>
      <c r="W772" s="167"/>
      <c r="X772" s="167"/>
      <c r="Y772" s="167"/>
      <c r="Z772" s="167"/>
      <c r="AA772" s="167"/>
    </row>
    <row r="773" spans="1:27" ht="15.75" customHeight="1">
      <c r="A773" s="223"/>
      <c r="B773" s="170"/>
      <c r="C773" s="170"/>
      <c r="D773" s="227"/>
      <c r="E773" s="227"/>
      <c r="F773" s="222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7"/>
      <c r="U773" s="167"/>
      <c r="V773" s="167"/>
      <c r="W773" s="167"/>
      <c r="X773" s="167"/>
      <c r="Y773" s="167"/>
      <c r="Z773" s="167"/>
      <c r="AA773" s="167"/>
    </row>
    <row r="774" spans="1:27" ht="15.75" customHeight="1">
      <c r="A774" s="223"/>
      <c r="B774" s="170"/>
      <c r="C774" s="170"/>
      <c r="D774" s="227"/>
      <c r="E774" s="227"/>
      <c r="F774" s="222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7"/>
      <c r="U774" s="167"/>
      <c r="V774" s="167"/>
      <c r="W774" s="167"/>
      <c r="X774" s="167"/>
      <c r="Y774" s="167"/>
      <c r="Z774" s="167"/>
      <c r="AA774" s="167"/>
    </row>
    <row r="775" spans="1:27" ht="15.75" customHeight="1">
      <c r="A775" s="223"/>
      <c r="B775" s="170"/>
      <c r="C775" s="170"/>
      <c r="D775" s="227"/>
      <c r="E775" s="227"/>
      <c r="F775" s="222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7"/>
      <c r="U775" s="167"/>
      <c r="V775" s="167"/>
      <c r="W775" s="167"/>
      <c r="X775" s="167"/>
      <c r="Y775" s="167"/>
      <c r="Z775" s="167"/>
      <c r="AA775" s="167"/>
    </row>
    <row r="776" spans="1:27" ht="15.75" customHeight="1">
      <c r="A776" s="223"/>
      <c r="B776" s="170"/>
      <c r="C776" s="170"/>
      <c r="D776" s="227"/>
      <c r="E776" s="227"/>
      <c r="F776" s="222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7"/>
      <c r="U776" s="167"/>
      <c r="V776" s="167"/>
      <c r="W776" s="167"/>
      <c r="X776" s="167"/>
      <c r="Y776" s="167"/>
      <c r="Z776" s="167"/>
      <c r="AA776" s="167"/>
    </row>
    <row r="777" spans="1:27" ht="15.75" customHeight="1">
      <c r="A777" s="223"/>
      <c r="B777" s="170"/>
      <c r="C777" s="170"/>
      <c r="D777" s="227"/>
      <c r="E777" s="227"/>
      <c r="F777" s="222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7"/>
      <c r="U777" s="167"/>
      <c r="V777" s="167"/>
      <c r="W777" s="167"/>
      <c r="X777" s="167"/>
      <c r="Y777" s="167"/>
      <c r="Z777" s="167"/>
      <c r="AA777" s="167"/>
    </row>
    <row r="778" spans="1:27" ht="15.75" customHeight="1">
      <c r="A778" s="223"/>
      <c r="B778" s="170"/>
      <c r="C778" s="170"/>
      <c r="D778" s="227"/>
      <c r="E778" s="227"/>
      <c r="F778" s="222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7"/>
      <c r="U778" s="167"/>
      <c r="V778" s="167"/>
      <c r="W778" s="167"/>
      <c r="X778" s="167"/>
      <c r="Y778" s="167"/>
      <c r="Z778" s="167"/>
      <c r="AA778" s="167"/>
    </row>
    <row r="779" spans="1:27" ht="15.75" customHeight="1">
      <c r="A779" s="223"/>
      <c r="B779" s="170"/>
      <c r="C779" s="170"/>
      <c r="D779" s="227"/>
      <c r="E779" s="227"/>
      <c r="F779" s="222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7"/>
      <c r="U779" s="167"/>
      <c r="V779" s="167"/>
      <c r="W779" s="167"/>
      <c r="X779" s="167"/>
      <c r="Y779" s="167"/>
      <c r="Z779" s="167"/>
      <c r="AA779" s="167"/>
    </row>
    <row r="780" spans="1:27" ht="15.75" customHeight="1">
      <c r="A780" s="223"/>
      <c r="B780" s="170"/>
      <c r="C780" s="170"/>
      <c r="D780" s="227"/>
      <c r="E780" s="227"/>
      <c r="F780" s="222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7"/>
      <c r="U780" s="167"/>
      <c r="V780" s="167"/>
      <c r="W780" s="167"/>
      <c r="X780" s="167"/>
      <c r="Y780" s="167"/>
      <c r="Z780" s="167"/>
      <c r="AA780" s="167"/>
    </row>
    <row r="781" spans="1:27" ht="15.75" customHeight="1">
      <c r="A781" s="223"/>
      <c r="B781" s="170"/>
      <c r="C781" s="170"/>
      <c r="D781" s="227"/>
      <c r="E781" s="227"/>
      <c r="F781" s="222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7"/>
      <c r="U781" s="167"/>
      <c r="V781" s="167"/>
      <c r="W781" s="167"/>
      <c r="X781" s="167"/>
      <c r="Y781" s="167"/>
      <c r="Z781" s="167"/>
      <c r="AA781" s="167"/>
    </row>
    <row r="782" spans="1:27" ht="15.75" customHeight="1">
      <c r="A782" s="223"/>
      <c r="B782" s="170"/>
      <c r="C782" s="170"/>
      <c r="D782" s="227"/>
      <c r="E782" s="227"/>
      <c r="F782" s="222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7"/>
      <c r="U782" s="167"/>
      <c r="V782" s="167"/>
      <c r="W782" s="167"/>
      <c r="X782" s="167"/>
      <c r="Y782" s="167"/>
      <c r="Z782" s="167"/>
      <c r="AA782" s="167"/>
    </row>
    <row r="783" spans="1:27" ht="15.75" customHeight="1">
      <c r="A783" s="223"/>
      <c r="B783" s="170"/>
      <c r="C783" s="170"/>
      <c r="D783" s="227"/>
      <c r="E783" s="227"/>
      <c r="F783" s="222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7"/>
      <c r="U783" s="167"/>
      <c r="V783" s="167"/>
      <c r="W783" s="167"/>
      <c r="X783" s="167"/>
      <c r="Y783" s="167"/>
      <c r="Z783" s="167"/>
      <c r="AA783" s="167"/>
    </row>
    <row r="784" spans="1:27" ht="15.75" customHeight="1">
      <c r="A784" s="223"/>
      <c r="B784" s="170"/>
      <c r="C784" s="170"/>
      <c r="D784" s="227"/>
      <c r="E784" s="227"/>
      <c r="F784" s="222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7"/>
      <c r="U784" s="167"/>
      <c r="V784" s="167"/>
      <c r="W784" s="167"/>
      <c r="X784" s="167"/>
      <c r="Y784" s="167"/>
      <c r="Z784" s="167"/>
      <c r="AA784" s="167"/>
    </row>
    <row r="785" spans="1:27" ht="15.75" customHeight="1">
      <c r="A785" s="223"/>
      <c r="B785" s="170"/>
      <c r="C785" s="170"/>
      <c r="D785" s="227"/>
      <c r="E785" s="227"/>
      <c r="F785" s="222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7"/>
      <c r="U785" s="167"/>
      <c r="V785" s="167"/>
      <c r="W785" s="167"/>
      <c r="X785" s="167"/>
      <c r="Y785" s="167"/>
      <c r="Z785" s="167"/>
      <c r="AA785" s="167"/>
    </row>
    <row r="786" spans="1:27" ht="15.75" customHeight="1">
      <c r="A786" s="223"/>
      <c r="B786" s="170"/>
      <c r="C786" s="170"/>
      <c r="D786" s="227"/>
      <c r="E786" s="227"/>
      <c r="F786" s="222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7"/>
      <c r="U786" s="167"/>
      <c r="V786" s="167"/>
      <c r="W786" s="167"/>
      <c r="X786" s="167"/>
      <c r="Y786" s="167"/>
      <c r="Z786" s="167"/>
      <c r="AA786" s="167"/>
    </row>
    <row r="787" spans="1:27" ht="15.75" customHeight="1">
      <c r="A787" s="223"/>
      <c r="B787" s="170"/>
      <c r="C787" s="170"/>
      <c r="D787" s="227"/>
      <c r="E787" s="227"/>
      <c r="F787" s="222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7"/>
      <c r="U787" s="167"/>
      <c r="V787" s="167"/>
      <c r="W787" s="167"/>
      <c r="X787" s="167"/>
      <c r="Y787" s="167"/>
      <c r="Z787" s="167"/>
      <c r="AA787" s="167"/>
    </row>
    <row r="788" spans="1:27" ht="15.75" customHeight="1">
      <c r="A788" s="223"/>
      <c r="B788" s="170"/>
      <c r="C788" s="170"/>
      <c r="D788" s="227"/>
      <c r="E788" s="227"/>
      <c r="F788" s="222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7"/>
      <c r="U788" s="167"/>
      <c r="V788" s="167"/>
      <c r="W788" s="167"/>
      <c r="X788" s="167"/>
      <c r="Y788" s="167"/>
      <c r="Z788" s="167"/>
      <c r="AA788" s="167"/>
    </row>
    <row r="789" spans="1:27" ht="15.75" customHeight="1">
      <c r="A789" s="223"/>
      <c r="B789" s="170"/>
      <c r="C789" s="170"/>
      <c r="D789" s="227"/>
      <c r="E789" s="227"/>
      <c r="F789" s="222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7"/>
      <c r="U789" s="167"/>
      <c r="V789" s="167"/>
      <c r="W789" s="167"/>
      <c r="X789" s="167"/>
      <c r="Y789" s="167"/>
      <c r="Z789" s="167"/>
      <c r="AA789" s="167"/>
    </row>
    <row r="790" spans="1:27" ht="15.75" customHeight="1">
      <c r="A790" s="223"/>
      <c r="B790" s="170"/>
      <c r="C790" s="170"/>
      <c r="D790" s="227"/>
      <c r="E790" s="227"/>
      <c r="F790" s="222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7"/>
      <c r="U790" s="167"/>
      <c r="V790" s="167"/>
      <c r="W790" s="167"/>
      <c r="X790" s="167"/>
      <c r="Y790" s="167"/>
      <c r="Z790" s="167"/>
      <c r="AA790" s="167"/>
    </row>
    <row r="791" spans="1:27" ht="15.75" customHeight="1">
      <c r="A791" s="223"/>
      <c r="B791" s="170"/>
      <c r="C791" s="170"/>
      <c r="D791" s="227"/>
      <c r="E791" s="227"/>
      <c r="F791" s="222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7"/>
      <c r="U791" s="167"/>
      <c r="V791" s="167"/>
      <c r="W791" s="167"/>
      <c r="X791" s="167"/>
      <c r="Y791" s="167"/>
      <c r="Z791" s="167"/>
      <c r="AA791" s="167"/>
    </row>
    <row r="792" spans="1:27" ht="15.75" customHeight="1">
      <c r="A792" s="223"/>
      <c r="B792" s="170"/>
      <c r="C792" s="170"/>
      <c r="D792" s="227"/>
      <c r="E792" s="227"/>
      <c r="F792" s="222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7"/>
      <c r="U792" s="167"/>
      <c r="V792" s="167"/>
      <c r="W792" s="167"/>
      <c r="X792" s="167"/>
      <c r="Y792" s="167"/>
      <c r="Z792" s="167"/>
      <c r="AA792" s="167"/>
    </row>
    <row r="793" spans="1:27" ht="15.75" customHeight="1">
      <c r="A793" s="223"/>
      <c r="B793" s="170"/>
      <c r="C793" s="170"/>
      <c r="D793" s="227"/>
      <c r="E793" s="227"/>
      <c r="F793" s="222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7"/>
      <c r="U793" s="167"/>
      <c r="V793" s="167"/>
      <c r="W793" s="167"/>
      <c r="X793" s="167"/>
      <c r="Y793" s="167"/>
      <c r="Z793" s="167"/>
      <c r="AA793" s="167"/>
    </row>
    <row r="794" spans="1:27" ht="15.75" customHeight="1">
      <c r="A794" s="223"/>
      <c r="B794" s="170"/>
      <c r="C794" s="170"/>
      <c r="D794" s="227"/>
      <c r="E794" s="227"/>
      <c r="F794" s="222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7"/>
      <c r="U794" s="167"/>
      <c r="V794" s="167"/>
      <c r="W794" s="167"/>
      <c r="X794" s="167"/>
      <c r="Y794" s="167"/>
      <c r="Z794" s="167"/>
      <c r="AA794" s="167"/>
    </row>
    <row r="795" spans="1:27" ht="15.75" customHeight="1">
      <c r="A795" s="223"/>
      <c r="B795" s="170"/>
      <c r="C795" s="170"/>
      <c r="D795" s="227"/>
      <c r="E795" s="227"/>
      <c r="F795" s="222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7"/>
      <c r="U795" s="167"/>
      <c r="V795" s="167"/>
      <c r="W795" s="167"/>
      <c r="X795" s="167"/>
      <c r="Y795" s="167"/>
      <c r="Z795" s="167"/>
      <c r="AA795" s="167"/>
    </row>
    <row r="796" spans="1:27" ht="15.75" customHeight="1">
      <c r="A796" s="223"/>
      <c r="B796" s="170"/>
      <c r="C796" s="170"/>
      <c r="D796" s="227"/>
      <c r="E796" s="227"/>
      <c r="F796" s="222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7"/>
      <c r="U796" s="167"/>
      <c r="V796" s="167"/>
      <c r="W796" s="167"/>
      <c r="X796" s="167"/>
      <c r="Y796" s="167"/>
      <c r="Z796" s="167"/>
      <c r="AA796" s="167"/>
    </row>
    <row r="797" spans="1:27" ht="15.75" customHeight="1">
      <c r="A797" s="223"/>
      <c r="B797" s="170"/>
      <c r="C797" s="170"/>
      <c r="D797" s="227"/>
      <c r="E797" s="227"/>
      <c r="F797" s="222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7"/>
      <c r="U797" s="167"/>
      <c r="V797" s="167"/>
      <c r="W797" s="167"/>
      <c r="X797" s="167"/>
      <c r="Y797" s="167"/>
      <c r="Z797" s="167"/>
      <c r="AA797" s="167"/>
    </row>
    <row r="798" spans="1:27" ht="15.75" customHeight="1">
      <c r="A798" s="223"/>
      <c r="B798" s="170"/>
      <c r="C798" s="170"/>
      <c r="D798" s="227"/>
      <c r="E798" s="227"/>
      <c r="F798" s="222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7"/>
      <c r="U798" s="167"/>
      <c r="V798" s="167"/>
      <c r="W798" s="167"/>
      <c r="X798" s="167"/>
      <c r="Y798" s="167"/>
      <c r="Z798" s="167"/>
      <c r="AA798" s="167"/>
    </row>
    <row r="799" spans="1:27" ht="15.75" customHeight="1">
      <c r="A799" s="223"/>
      <c r="B799" s="170"/>
      <c r="C799" s="170"/>
      <c r="D799" s="227"/>
      <c r="E799" s="227"/>
      <c r="F799" s="222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7"/>
      <c r="U799" s="167"/>
      <c r="V799" s="167"/>
      <c r="W799" s="167"/>
      <c r="X799" s="167"/>
      <c r="Y799" s="167"/>
      <c r="Z799" s="167"/>
      <c r="AA799" s="167"/>
    </row>
    <row r="800" spans="1:27" ht="15.75" customHeight="1">
      <c r="A800" s="223"/>
      <c r="B800" s="170"/>
      <c r="C800" s="170"/>
      <c r="D800" s="227"/>
      <c r="E800" s="227"/>
      <c r="F800" s="222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7"/>
      <c r="U800" s="167"/>
      <c r="V800" s="167"/>
      <c r="W800" s="167"/>
      <c r="X800" s="167"/>
      <c r="Y800" s="167"/>
      <c r="Z800" s="167"/>
      <c r="AA800" s="167"/>
    </row>
    <row r="801" spans="1:27" ht="15.75" customHeight="1">
      <c r="A801" s="223"/>
      <c r="B801" s="170"/>
      <c r="C801" s="170"/>
      <c r="D801" s="227"/>
      <c r="E801" s="227"/>
      <c r="F801" s="222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7"/>
      <c r="U801" s="167"/>
      <c r="V801" s="167"/>
      <c r="W801" s="167"/>
      <c r="X801" s="167"/>
      <c r="Y801" s="167"/>
      <c r="Z801" s="167"/>
      <c r="AA801" s="167"/>
    </row>
    <row r="802" spans="1:27" ht="15.75" customHeight="1">
      <c r="A802" s="223"/>
      <c r="B802" s="170"/>
      <c r="C802" s="170"/>
      <c r="D802" s="227"/>
      <c r="E802" s="227"/>
      <c r="F802" s="222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7"/>
      <c r="U802" s="167"/>
      <c r="V802" s="167"/>
      <c r="W802" s="167"/>
      <c r="X802" s="167"/>
      <c r="Y802" s="167"/>
      <c r="Z802" s="167"/>
      <c r="AA802" s="167"/>
    </row>
    <row r="803" spans="1:27" ht="15.75" customHeight="1">
      <c r="A803" s="223"/>
      <c r="B803" s="170"/>
      <c r="C803" s="170"/>
      <c r="D803" s="227"/>
      <c r="E803" s="227"/>
      <c r="F803" s="222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7"/>
      <c r="U803" s="167"/>
      <c r="V803" s="167"/>
      <c r="W803" s="167"/>
      <c r="X803" s="167"/>
      <c r="Y803" s="167"/>
      <c r="Z803" s="167"/>
      <c r="AA803" s="167"/>
    </row>
    <row r="804" spans="1:27" ht="15.75" customHeight="1">
      <c r="A804" s="223"/>
      <c r="B804" s="170"/>
      <c r="C804" s="170"/>
      <c r="D804" s="227"/>
      <c r="E804" s="227"/>
      <c r="F804" s="222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7"/>
      <c r="U804" s="167"/>
      <c r="V804" s="167"/>
      <c r="W804" s="167"/>
      <c r="X804" s="167"/>
      <c r="Y804" s="167"/>
      <c r="Z804" s="167"/>
      <c r="AA804" s="167"/>
    </row>
    <row r="805" spans="1:27" ht="15.75" customHeight="1">
      <c r="A805" s="223"/>
      <c r="B805" s="170"/>
      <c r="C805" s="170"/>
      <c r="D805" s="227"/>
      <c r="E805" s="227"/>
      <c r="F805" s="222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7"/>
      <c r="U805" s="167"/>
      <c r="V805" s="167"/>
      <c r="W805" s="167"/>
      <c r="X805" s="167"/>
      <c r="Y805" s="167"/>
      <c r="Z805" s="167"/>
      <c r="AA805" s="167"/>
    </row>
    <row r="806" spans="1:27" ht="15.75" customHeight="1">
      <c r="A806" s="223"/>
      <c r="B806" s="170"/>
      <c r="C806" s="170"/>
      <c r="D806" s="227"/>
      <c r="E806" s="227"/>
      <c r="F806" s="222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7"/>
      <c r="U806" s="167"/>
      <c r="V806" s="167"/>
      <c r="W806" s="167"/>
      <c r="X806" s="167"/>
      <c r="Y806" s="167"/>
      <c r="Z806" s="167"/>
      <c r="AA806" s="167"/>
    </row>
    <row r="807" spans="1:27" ht="15.75" customHeight="1">
      <c r="A807" s="223"/>
      <c r="B807" s="170"/>
      <c r="C807" s="170"/>
      <c r="D807" s="227"/>
      <c r="E807" s="227"/>
      <c r="F807" s="222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7"/>
      <c r="U807" s="167"/>
      <c r="V807" s="167"/>
      <c r="W807" s="167"/>
      <c r="X807" s="167"/>
      <c r="Y807" s="167"/>
      <c r="Z807" s="167"/>
      <c r="AA807" s="167"/>
    </row>
    <row r="808" spans="1:27" ht="15.75" customHeight="1">
      <c r="A808" s="223"/>
      <c r="B808" s="170"/>
      <c r="C808" s="170"/>
      <c r="D808" s="227"/>
      <c r="E808" s="227"/>
      <c r="F808" s="222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7"/>
      <c r="U808" s="167"/>
      <c r="V808" s="167"/>
      <c r="W808" s="167"/>
      <c r="X808" s="167"/>
      <c r="Y808" s="167"/>
      <c r="Z808" s="167"/>
      <c r="AA808" s="167"/>
    </row>
    <row r="809" spans="1:27" ht="15.75" customHeight="1">
      <c r="A809" s="223"/>
      <c r="B809" s="170"/>
      <c r="C809" s="170"/>
      <c r="D809" s="227"/>
      <c r="E809" s="227"/>
      <c r="F809" s="222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7"/>
      <c r="U809" s="167"/>
      <c r="V809" s="167"/>
      <c r="W809" s="167"/>
      <c r="X809" s="167"/>
      <c r="Y809" s="167"/>
      <c r="Z809" s="167"/>
      <c r="AA809" s="167"/>
    </row>
    <row r="810" spans="1:27" ht="15.75" customHeight="1">
      <c r="A810" s="223"/>
      <c r="B810" s="170"/>
      <c r="C810" s="170"/>
      <c r="D810" s="227"/>
      <c r="E810" s="227"/>
      <c r="F810" s="222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7"/>
      <c r="U810" s="167"/>
      <c r="V810" s="167"/>
      <c r="W810" s="167"/>
      <c r="X810" s="167"/>
      <c r="Y810" s="167"/>
      <c r="Z810" s="167"/>
      <c r="AA810" s="167"/>
    </row>
    <row r="811" spans="1:27" ht="15.75" customHeight="1">
      <c r="A811" s="223"/>
      <c r="B811" s="170"/>
      <c r="C811" s="170"/>
      <c r="D811" s="227"/>
      <c r="E811" s="227"/>
      <c r="F811" s="222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7"/>
      <c r="U811" s="167"/>
      <c r="V811" s="167"/>
      <c r="W811" s="167"/>
      <c r="X811" s="167"/>
      <c r="Y811" s="167"/>
      <c r="Z811" s="167"/>
      <c r="AA811" s="167"/>
    </row>
    <row r="812" spans="1:27" ht="15.75" customHeight="1">
      <c r="A812" s="223"/>
      <c r="B812" s="170"/>
      <c r="C812" s="170"/>
      <c r="D812" s="227"/>
      <c r="E812" s="227"/>
      <c r="F812" s="222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7"/>
      <c r="U812" s="167"/>
      <c r="V812" s="167"/>
      <c r="W812" s="167"/>
      <c r="X812" s="167"/>
      <c r="Y812" s="167"/>
      <c r="Z812" s="167"/>
      <c r="AA812" s="167"/>
    </row>
    <row r="813" spans="1:27" ht="15.75" customHeight="1">
      <c r="A813" s="223"/>
      <c r="B813" s="170"/>
      <c r="C813" s="170"/>
      <c r="D813" s="227"/>
      <c r="E813" s="227"/>
      <c r="F813" s="222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7"/>
      <c r="U813" s="167"/>
      <c r="V813" s="167"/>
      <c r="W813" s="167"/>
      <c r="X813" s="167"/>
      <c r="Y813" s="167"/>
      <c r="Z813" s="167"/>
      <c r="AA813" s="167"/>
    </row>
    <row r="814" spans="1:27" ht="15.75" customHeight="1">
      <c r="A814" s="223"/>
      <c r="B814" s="170"/>
      <c r="C814" s="170"/>
      <c r="D814" s="227"/>
      <c r="E814" s="227"/>
      <c r="F814" s="222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7"/>
      <c r="U814" s="167"/>
      <c r="V814" s="167"/>
      <c r="W814" s="167"/>
      <c r="X814" s="167"/>
      <c r="Y814" s="167"/>
      <c r="Z814" s="167"/>
      <c r="AA814" s="167"/>
    </row>
    <row r="815" spans="1:27" ht="15.75" customHeight="1">
      <c r="A815" s="223"/>
      <c r="B815" s="170"/>
      <c r="C815" s="170"/>
      <c r="D815" s="227"/>
      <c r="E815" s="227"/>
      <c r="F815" s="222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7"/>
      <c r="U815" s="167"/>
      <c r="V815" s="167"/>
      <c r="W815" s="167"/>
      <c r="X815" s="167"/>
      <c r="Y815" s="167"/>
      <c r="Z815" s="167"/>
      <c r="AA815" s="167"/>
    </row>
    <row r="816" spans="1:27" ht="15.75" customHeight="1">
      <c r="A816" s="223"/>
      <c r="B816" s="170"/>
      <c r="C816" s="170"/>
      <c r="D816" s="227"/>
      <c r="E816" s="227"/>
      <c r="F816" s="222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7"/>
      <c r="U816" s="167"/>
      <c r="V816" s="167"/>
      <c r="W816" s="167"/>
      <c r="X816" s="167"/>
      <c r="Y816" s="167"/>
      <c r="Z816" s="167"/>
      <c r="AA816" s="167"/>
    </row>
    <row r="817" spans="1:27" ht="15.75" customHeight="1">
      <c r="A817" s="223"/>
      <c r="B817" s="170"/>
      <c r="C817" s="170"/>
      <c r="D817" s="227"/>
      <c r="E817" s="227"/>
      <c r="F817" s="222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7"/>
      <c r="U817" s="167"/>
      <c r="V817" s="167"/>
      <c r="W817" s="167"/>
      <c r="X817" s="167"/>
      <c r="Y817" s="167"/>
      <c r="Z817" s="167"/>
      <c r="AA817" s="167"/>
    </row>
    <row r="818" spans="1:27" ht="15.75" customHeight="1">
      <c r="A818" s="223"/>
      <c r="B818" s="170"/>
      <c r="C818" s="170"/>
      <c r="D818" s="227"/>
      <c r="E818" s="227"/>
      <c r="F818" s="222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7"/>
      <c r="U818" s="167"/>
      <c r="V818" s="167"/>
      <c r="W818" s="167"/>
      <c r="X818" s="167"/>
      <c r="Y818" s="167"/>
      <c r="Z818" s="167"/>
      <c r="AA818" s="167"/>
    </row>
    <row r="819" spans="1:27" ht="15.75" customHeight="1">
      <c r="A819" s="223"/>
      <c r="B819" s="170"/>
      <c r="C819" s="170"/>
      <c r="D819" s="227"/>
      <c r="E819" s="227"/>
      <c r="F819" s="222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7"/>
      <c r="U819" s="167"/>
      <c r="V819" s="167"/>
      <c r="W819" s="167"/>
      <c r="X819" s="167"/>
      <c r="Y819" s="167"/>
      <c r="Z819" s="167"/>
      <c r="AA819" s="167"/>
    </row>
    <row r="820" spans="1:27" ht="15.75" customHeight="1">
      <c r="A820" s="223"/>
      <c r="B820" s="170"/>
      <c r="C820" s="170"/>
      <c r="D820" s="227"/>
      <c r="E820" s="227"/>
      <c r="F820" s="222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7"/>
      <c r="U820" s="167"/>
      <c r="V820" s="167"/>
      <c r="W820" s="167"/>
      <c r="X820" s="167"/>
      <c r="Y820" s="167"/>
      <c r="Z820" s="167"/>
      <c r="AA820" s="167"/>
    </row>
    <row r="821" spans="1:27" ht="15.75" customHeight="1">
      <c r="A821" s="223"/>
      <c r="B821" s="170"/>
      <c r="C821" s="170"/>
      <c r="D821" s="227"/>
      <c r="E821" s="227"/>
      <c r="F821" s="222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7"/>
      <c r="U821" s="167"/>
      <c r="V821" s="167"/>
      <c r="W821" s="167"/>
      <c r="X821" s="167"/>
      <c r="Y821" s="167"/>
      <c r="Z821" s="167"/>
      <c r="AA821" s="167"/>
    </row>
    <row r="822" spans="1:27" ht="15.75" customHeight="1">
      <c r="A822" s="223"/>
      <c r="B822" s="170"/>
      <c r="C822" s="170"/>
      <c r="D822" s="227"/>
      <c r="E822" s="227"/>
      <c r="F822" s="222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7"/>
      <c r="U822" s="167"/>
      <c r="V822" s="167"/>
      <c r="W822" s="167"/>
      <c r="X822" s="167"/>
      <c r="Y822" s="167"/>
      <c r="Z822" s="167"/>
      <c r="AA822" s="167"/>
    </row>
    <row r="823" spans="1:27" ht="15.75" customHeight="1">
      <c r="A823" s="223"/>
      <c r="B823" s="170"/>
      <c r="C823" s="170"/>
      <c r="D823" s="227"/>
      <c r="E823" s="227"/>
      <c r="F823" s="222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7"/>
      <c r="U823" s="167"/>
      <c r="V823" s="167"/>
      <c r="W823" s="167"/>
      <c r="X823" s="167"/>
      <c r="Y823" s="167"/>
      <c r="Z823" s="167"/>
      <c r="AA823" s="167"/>
    </row>
    <row r="824" spans="1:27" ht="15.75" customHeight="1">
      <c r="A824" s="223"/>
      <c r="B824" s="170"/>
      <c r="C824" s="170"/>
      <c r="D824" s="227"/>
      <c r="E824" s="227"/>
      <c r="F824" s="222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7"/>
      <c r="U824" s="167"/>
      <c r="V824" s="167"/>
      <c r="W824" s="167"/>
      <c r="X824" s="167"/>
      <c r="Y824" s="167"/>
      <c r="Z824" s="167"/>
      <c r="AA824" s="167"/>
    </row>
    <row r="825" spans="1:27" ht="15.75" customHeight="1">
      <c r="A825" s="223"/>
      <c r="B825" s="170"/>
      <c r="C825" s="170"/>
      <c r="D825" s="227"/>
      <c r="E825" s="227"/>
      <c r="F825" s="222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7"/>
      <c r="U825" s="167"/>
      <c r="V825" s="167"/>
      <c r="W825" s="167"/>
      <c r="X825" s="167"/>
      <c r="Y825" s="167"/>
      <c r="Z825" s="167"/>
      <c r="AA825" s="167"/>
    </row>
    <row r="826" spans="1:27" ht="15.75" customHeight="1">
      <c r="A826" s="223"/>
      <c r="B826" s="170"/>
      <c r="C826" s="170"/>
      <c r="D826" s="227"/>
      <c r="E826" s="227"/>
      <c r="F826" s="222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7"/>
      <c r="U826" s="167"/>
      <c r="V826" s="167"/>
      <c r="W826" s="167"/>
      <c r="X826" s="167"/>
      <c r="Y826" s="167"/>
      <c r="Z826" s="167"/>
      <c r="AA826" s="167"/>
    </row>
    <row r="827" spans="1:27" ht="15.75" customHeight="1">
      <c r="A827" s="223"/>
      <c r="B827" s="170"/>
      <c r="C827" s="170"/>
      <c r="D827" s="227"/>
      <c r="E827" s="227"/>
      <c r="F827" s="222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7"/>
      <c r="U827" s="167"/>
      <c r="V827" s="167"/>
      <c r="W827" s="167"/>
      <c r="X827" s="167"/>
      <c r="Y827" s="167"/>
      <c r="Z827" s="167"/>
      <c r="AA827" s="167"/>
    </row>
    <row r="828" spans="1:27" ht="15.75" customHeight="1">
      <c r="A828" s="223"/>
      <c r="B828" s="170"/>
      <c r="C828" s="170"/>
      <c r="D828" s="227"/>
      <c r="E828" s="227"/>
      <c r="F828" s="222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7"/>
      <c r="U828" s="167"/>
      <c r="V828" s="167"/>
      <c r="W828" s="167"/>
      <c r="X828" s="167"/>
      <c r="Y828" s="167"/>
      <c r="Z828" s="167"/>
      <c r="AA828" s="167"/>
    </row>
    <row r="829" spans="1:27" ht="15.75" customHeight="1">
      <c r="A829" s="223"/>
      <c r="B829" s="170"/>
      <c r="C829" s="170"/>
      <c r="D829" s="227"/>
      <c r="E829" s="227"/>
      <c r="F829" s="222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7"/>
      <c r="U829" s="167"/>
      <c r="V829" s="167"/>
      <c r="W829" s="167"/>
      <c r="X829" s="167"/>
      <c r="Y829" s="167"/>
      <c r="Z829" s="167"/>
      <c r="AA829" s="167"/>
    </row>
    <row r="830" spans="1:27" ht="15.75" customHeight="1">
      <c r="A830" s="223"/>
      <c r="B830" s="170"/>
      <c r="C830" s="170"/>
      <c r="D830" s="227"/>
      <c r="E830" s="227"/>
      <c r="F830" s="222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7"/>
      <c r="U830" s="167"/>
      <c r="V830" s="167"/>
      <c r="W830" s="167"/>
      <c r="X830" s="167"/>
      <c r="Y830" s="167"/>
      <c r="Z830" s="167"/>
      <c r="AA830" s="167"/>
    </row>
    <row r="831" spans="1:27" ht="15.75" customHeight="1">
      <c r="A831" s="223"/>
      <c r="B831" s="170"/>
      <c r="C831" s="170"/>
      <c r="D831" s="227"/>
      <c r="E831" s="227"/>
      <c r="F831" s="222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7"/>
      <c r="U831" s="167"/>
      <c r="V831" s="167"/>
      <c r="W831" s="167"/>
      <c r="X831" s="167"/>
      <c r="Y831" s="167"/>
      <c r="Z831" s="167"/>
      <c r="AA831" s="167"/>
    </row>
    <row r="832" spans="1:27" ht="15.75" customHeight="1">
      <c r="A832" s="223"/>
      <c r="B832" s="170"/>
      <c r="C832" s="170"/>
      <c r="D832" s="227"/>
      <c r="E832" s="227"/>
      <c r="F832" s="222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7"/>
      <c r="U832" s="167"/>
      <c r="V832" s="167"/>
      <c r="W832" s="167"/>
      <c r="X832" s="167"/>
      <c r="Y832" s="167"/>
      <c r="Z832" s="167"/>
      <c r="AA832" s="167"/>
    </row>
    <row r="833" spans="1:27" ht="15.75" customHeight="1">
      <c r="A833" s="223"/>
      <c r="B833" s="170"/>
      <c r="C833" s="170"/>
      <c r="D833" s="227"/>
      <c r="E833" s="227"/>
      <c r="F833" s="222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7"/>
      <c r="U833" s="167"/>
      <c r="V833" s="167"/>
      <c r="W833" s="167"/>
      <c r="X833" s="167"/>
      <c r="Y833" s="167"/>
      <c r="Z833" s="167"/>
      <c r="AA833" s="167"/>
    </row>
    <row r="834" spans="1:27" ht="15.75" customHeight="1">
      <c r="A834" s="223"/>
      <c r="B834" s="170"/>
      <c r="C834" s="170"/>
      <c r="D834" s="227"/>
      <c r="E834" s="227"/>
      <c r="F834" s="222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7"/>
      <c r="U834" s="167"/>
      <c r="V834" s="167"/>
      <c r="W834" s="167"/>
      <c r="X834" s="167"/>
      <c r="Y834" s="167"/>
      <c r="Z834" s="167"/>
      <c r="AA834" s="167"/>
    </row>
    <row r="835" spans="1:27" ht="15.75" customHeight="1">
      <c r="A835" s="223"/>
      <c r="B835" s="170"/>
      <c r="C835" s="170"/>
      <c r="D835" s="227"/>
      <c r="E835" s="227"/>
      <c r="F835" s="222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7"/>
      <c r="U835" s="167"/>
      <c r="V835" s="167"/>
      <c r="W835" s="167"/>
      <c r="X835" s="167"/>
      <c r="Y835" s="167"/>
      <c r="Z835" s="167"/>
      <c r="AA835" s="167"/>
    </row>
    <row r="836" spans="1:27" ht="15.75" customHeight="1">
      <c r="A836" s="223"/>
      <c r="B836" s="170"/>
      <c r="C836" s="170"/>
      <c r="D836" s="227"/>
      <c r="E836" s="227"/>
      <c r="F836" s="222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7"/>
      <c r="U836" s="167"/>
      <c r="V836" s="167"/>
      <c r="W836" s="167"/>
      <c r="X836" s="167"/>
      <c r="Y836" s="167"/>
      <c r="Z836" s="167"/>
      <c r="AA836" s="167"/>
    </row>
    <row r="837" spans="1:27" ht="15.75" customHeight="1">
      <c r="A837" s="223"/>
      <c r="B837" s="170"/>
      <c r="C837" s="170"/>
      <c r="D837" s="227"/>
      <c r="E837" s="227"/>
      <c r="F837" s="222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7"/>
      <c r="U837" s="167"/>
      <c r="V837" s="167"/>
      <c r="W837" s="167"/>
      <c r="X837" s="167"/>
      <c r="Y837" s="167"/>
      <c r="Z837" s="167"/>
      <c r="AA837" s="167"/>
    </row>
    <row r="838" spans="1:27" ht="15.75" customHeight="1">
      <c r="A838" s="223"/>
      <c r="B838" s="170"/>
      <c r="C838" s="170"/>
      <c r="D838" s="227"/>
      <c r="E838" s="227"/>
      <c r="F838" s="222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7"/>
      <c r="U838" s="167"/>
      <c r="V838" s="167"/>
      <c r="W838" s="167"/>
      <c r="X838" s="167"/>
      <c r="Y838" s="167"/>
      <c r="Z838" s="167"/>
      <c r="AA838" s="167"/>
    </row>
    <row r="839" spans="1:27" ht="15.75" customHeight="1">
      <c r="A839" s="223"/>
      <c r="B839" s="170"/>
      <c r="C839" s="170"/>
      <c r="D839" s="227"/>
      <c r="E839" s="227"/>
      <c r="F839" s="222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7"/>
      <c r="U839" s="167"/>
      <c r="V839" s="167"/>
      <c r="W839" s="167"/>
      <c r="X839" s="167"/>
      <c r="Y839" s="167"/>
      <c r="Z839" s="167"/>
      <c r="AA839" s="167"/>
    </row>
    <row r="840" spans="1:27" ht="15.75" customHeight="1">
      <c r="A840" s="223"/>
      <c r="B840" s="170"/>
      <c r="C840" s="170"/>
      <c r="D840" s="227"/>
      <c r="E840" s="227"/>
      <c r="F840" s="222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7"/>
      <c r="U840" s="167"/>
      <c r="V840" s="167"/>
      <c r="W840" s="167"/>
      <c r="X840" s="167"/>
      <c r="Y840" s="167"/>
      <c r="Z840" s="167"/>
      <c r="AA840" s="167"/>
    </row>
    <row r="841" spans="1:27" ht="15.75" customHeight="1">
      <c r="A841" s="223"/>
      <c r="B841" s="170"/>
      <c r="C841" s="170"/>
      <c r="D841" s="227"/>
      <c r="E841" s="227"/>
      <c r="F841" s="222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7"/>
      <c r="U841" s="167"/>
      <c r="V841" s="167"/>
      <c r="W841" s="167"/>
      <c r="X841" s="167"/>
      <c r="Y841" s="167"/>
      <c r="Z841" s="167"/>
      <c r="AA841" s="167"/>
    </row>
    <row r="842" spans="1:27" ht="15.75" customHeight="1">
      <c r="A842" s="223"/>
      <c r="B842" s="170"/>
      <c r="C842" s="170"/>
      <c r="D842" s="227"/>
      <c r="E842" s="227"/>
      <c r="F842" s="222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7"/>
      <c r="U842" s="167"/>
      <c r="V842" s="167"/>
      <c r="W842" s="167"/>
      <c r="X842" s="167"/>
      <c r="Y842" s="167"/>
      <c r="Z842" s="167"/>
      <c r="AA842" s="167"/>
    </row>
    <row r="843" spans="1:27" ht="15.75" customHeight="1">
      <c r="A843" s="223"/>
      <c r="B843" s="170"/>
      <c r="C843" s="170"/>
      <c r="D843" s="227"/>
      <c r="E843" s="227"/>
      <c r="F843" s="222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7"/>
      <c r="U843" s="167"/>
      <c r="V843" s="167"/>
      <c r="W843" s="167"/>
      <c r="X843" s="167"/>
      <c r="Y843" s="167"/>
      <c r="Z843" s="167"/>
      <c r="AA843" s="167"/>
    </row>
    <row r="844" spans="1:27" ht="15.75" customHeight="1">
      <c r="A844" s="223"/>
      <c r="B844" s="170"/>
      <c r="C844" s="170"/>
      <c r="D844" s="227"/>
      <c r="E844" s="227"/>
      <c r="F844" s="222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7"/>
      <c r="U844" s="167"/>
      <c r="V844" s="167"/>
      <c r="W844" s="167"/>
      <c r="X844" s="167"/>
      <c r="Y844" s="167"/>
      <c r="Z844" s="167"/>
      <c r="AA844" s="167"/>
    </row>
    <row r="845" spans="1:27" ht="15.75" customHeight="1">
      <c r="A845" s="223"/>
      <c r="B845" s="170"/>
      <c r="C845" s="170"/>
      <c r="D845" s="227"/>
      <c r="E845" s="227"/>
      <c r="F845" s="222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7"/>
      <c r="U845" s="167"/>
      <c r="V845" s="167"/>
      <c r="W845" s="167"/>
      <c r="X845" s="167"/>
      <c r="Y845" s="167"/>
      <c r="Z845" s="167"/>
      <c r="AA845" s="167"/>
    </row>
    <row r="846" spans="1:27" ht="15.75" customHeight="1">
      <c r="A846" s="223"/>
      <c r="B846" s="170"/>
      <c r="C846" s="170"/>
      <c r="D846" s="227"/>
      <c r="E846" s="227"/>
      <c r="F846" s="222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7"/>
      <c r="U846" s="167"/>
      <c r="V846" s="167"/>
      <c r="W846" s="167"/>
      <c r="X846" s="167"/>
      <c r="Y846" s="167"/>
      <c r="Z846" s="167"/>
      <c r="AA846" s="167"/>
    </row>
    <row r="847" spans="1:27" ht="15.75" customHeight="1">
      <c r="A847" s="223"/>
      <c r="B847" s="170"/>
      <c r="C847" s="170"/>
      <c r="D847" s="227"/>
      <c r="E847" s="227"/>
      <c r="F847" s="222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7"/>
      <c r="U847" s="167"/>
      <c r="V847" s="167"/>
      <c r="W847" s="167"/>
      <c r="X847" s="167"/>
      <c r="Y847" s="167"/>
      <c r="Z847" s="167"/>
      <c r="AA847" s="167"/>
    </row>
    <row r="848" spans="1:27" ht="15.75" customHeight="1">
      <c r="A848" s="223"/>
      <c r="B848" s="170"/>
      <c r="C848" s="170"/>
      <c r="D848" s="227"/>
      <c r="E848" s="227"/>
      <c r="F848" s="222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7"/>
      <c r="U848" s="167"/>
      <c r="V848" s="167"/>
      <c r="W848" s="167"/>
      <c r="X848" s="167"/>
      <c r="Y848" s="167"/>
      <c r="Z848" s="167"/>
      <c r="AA848" s="167"/>
    </row>
    <row r="849" spans="1:27" ht="15.75" customHeight="1">
      <c r="A849" s="223"/>
      <c r="B849" s="170"/>
      <c r="C849" s="170"/>
      <c r="D849" s="227"/>
      <c r="E849" s="227"/>
      <c r="F849" s="222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7"/>
      <c r="U849" s="167"/>
      <c r="V849" s="167"/>
      <c r="W849" s="167"/>
      <c r="X849" s="167"/>
      <c r="Y849" s="167"/>
      <c r="Z849" s="167"/>
      <c r="AA849" s="167"/>
    </row>
    <row r="850" spans="1:27" ht="15.75" customHeight="1">
      <c r="A850" s="223"/>
      <c r="B850" s="170"/>
      <c r="C850" s="170"/>
      <c r="D850" s="227"/>
      <c r="E850" s="227"/>
      <c r="F850" s="222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7"/>
      <c r="U850" s="167"/>
      <c r="V850" s="167"/>
      <c r="W850" s="167"/>
      <c r="X850" s="167"/>
      <c r="Y850" s="167"/>
      <c r="Z850" s="167"/>
      <c r="AA850" s="167"/>
    </row>
    <row r="851" spans="1:27" ht="15.75" customHeight="1">
      <c r="A851" s="223"/>
      <c r="B851" s="170"/>
      <c r="C851" s="170"/>
      <c r="D851" s="227"/>
      <c r="E851" s="227"/>
      <c r="F851" s="222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7"/>
      <c r="U851" s="167"/>
      <c r="V851" s="167"/>
      <c r="W851" s="167"/>
      <c r="X851" s="167"/>
      <c r="Y851" s="167"/>
      <c r="Z851" s="167"/>
      <c r="AA851" s="167"/>
    </row>
    <row r="852" spans="1:27" ht="15.75" customHeight="1">
      <c r="A852" s="223"/>
      <c r="B852" s="170"/>
      <c r="C852" s="170"/>
      <c r="D852" s="227"/>
      <c r="E852" s="227"/>
      <c r="F852" s="222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7"/>
      <c r="U852" s="167"/>
      <c r="V852" s="167"/>
      <c r="W852" s="167"/>
      <c r="X852" s="167"/>
      <c r="Y852" s="167"/>
      <c r="Z852" s="167"/>
      <c r="AA852" s="167"/>
    </row>
    <row r="853" spans="1:27" ht="15.75" customHeight="1">
      <c r="A853" s="223"/>
      <c r="B853" s="170"/>
      <c r="C853" s="170"/>
      <c r="D853" s="227"/>
      <c r="E853" s="227"/>
      <c r="F853" s="222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7"/>
      <c r="U853" s="167"/>
      <c r="V853" s="167"/>
      <c r="W853" s="167"/>
      <c r="X853" s="167"/>
      <c r="Y853" s="167"/>
      <c r="Z853" s="167"/>
      <c r="AA853" s="167"/>
    </row>
    <row r="854" spans="1:27" ht="15.75" customHeight="1">
      <c r="A854" s="223"/>
      <c r="B854" s="170"/>
      <c r="C854" s="170"/>
      <c r="D854" s="227"/>
      <c r="E854" s="227"/>
      <c r="F854" s="222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7"/>
      <c r="U854" s="167"/>
      <c r="V854" s="167"/>
      <c r="W854" s="167"/>
      <c r="X854" s="167"/>
      <c r="Y854" s="167"/>
      <c r="Z854" s="167"/>
      <c r="AA854" s="167"/>
    </row>
    <row r="855" spans="1:27" ht="15.75" customHeight="1">
      <c r="A855" s="223"/>
      <c r="B855" s="170"/>
      <c r="C855" s="170"/>
      <c r="D855" s="227"/>
      <c r="E855" s="227"/>
      <c r="F855" s="222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7"/>
      <c r="U855" s="167"/>
      <c r="V855" s="167"/>
      <c r="W855" s="167"/>
      <c r="X855" s="167"/>
      <c r="Y855" s="167"/>
      <c r="Z855" s="167"/>
      <c r="AA855" s="167"/>
    </row>
    <row r="856" spans="1:27" ht="15.75" customHeight="1">
      <c r="A856" s="223"/>
      <c r="B856" s="170"/>
      <c r="C856" s="170"/>
      <c r="D856" s="227"/>
      <c r="E856" s="227"/>
      <c r="F856" s="222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7"/>
      <c r="U856" s="167"/>
      <c r="V856" s="167"/>
      <c r="W856" s="167"/>
      <c r="X856" s="167"/>
      <c r="Y856" s="167"/>
      <c r="Z856" s="167"/>
      <c r="AA856" s="167"/>
    </row>
    <row r="857" spans="1:27" ht="15.75" customHeight="1">
      <c r="A857" s="223"/>
      <c r="B857" s="170"/>
      <c r="C857" s="170"/>
      <c r="D857" s="227"/>
      <c r="E857" s="227"/>
      <c r="F857" s="222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7"/>
      <c r="U857" s="167"/>
      <c r="V857" s="167"/>
      <c r="W857" s="167"/>
      <c r="X857" s="167"/>
      <c r="Y857" s="167"/>
      <c r="Z857" s="167"/>
      <c r="AA857" s="167"/>
    </row>
    <row r="858" spans="1:27" ht="15.75" customHeight="1">
      <c r="A858" s="223"/>
      <c r="B858" s="170"/>
      <c r="C858" s="170"/>
      <c r="D858" s="227"/>
      <c r="E858" s="227"/>
      <c r="F858" s="222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7"/>
      <c r="U858" s="167"/>
      <c r="V858" s="167"/>
      <c r="W858" s="167"/>
      <c r="X858" s="167"/>
      <c r="Y858" s="167"/>
      <c r="Z858" s="167"/>
      <c r="AA858" s="167"/>
    </row>
    <row r="859" spans="1:27" ht="15.75" customHeight="1">
      <c r="A859" s="223"/>
      <c r="B859" s="170"/>
      <c r="C859" s="170"/>
      <c r="D859" s="227"/>
      <c r="E859" s="227"/>
      <c r="F859" s="222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7"/>
      <c r="U859" s="167"/>
      <c r="V859" s="167"/>
      <c r="W859" s="167"/>
      <c r="X859" s="167"/>
      <c r="Y859" s="167"/>
      <c r="Z859" s="167"/>
      <c r="AA859" s="167"/>
    </row>
    <row r="860" spans="1:27" ht="15.75" customHeight="1">
      <c r="A860" s="223"/>
      <c r="B860" s="170"/>
      <c r="C860" s="170"/>
      <c r="D860" s="227"/>
      <c r="E860" s="227"/>
      <c r="F860" s="222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7"/>
      <c r="U860" s="167"/>
      <c r="V860" s="167"/>
      <c r="W860" s="167"/>
      <c r="X860" s="167"/>
      <c r="Y860" s="167"/>
      <c r="Z860" s="167"/>
      <c r="AA860" s="167"/>
    </row>
    <row r="861" spans="1:27" ht="15.75" customHeight="1">
      <c r="A861" s="223"/>
      <c r="B861" s="170"/>
      <c r="C861" s="170"/>
      <c r="D861" s="227"/>
      <c r="E861" s="227"/>
      <c r="F861" s="222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7"/>
      <c r="U861" s="167"/>
      <c r="V861" s="167"/>
      <c r="W861" s="167"/>
      <c r="X861" s="167"/>
      <c r="Y861" s="167"/>
      <c r="Z861" s="167"/>
      <c r="AA861" s="167"/>
    </row>
    <row r="862" spans="1:27" ht="15.75" customHeight="1">
      <c r="A862" s="223"/>
      <c r="B862" s="170"/>
      <c r="C862" s="170"/>
      <c r="D862" s="227"/>
      <c r="E862" s="227"/>
      <c r="F862" s="222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7"/>
      <c r="U862" s="167"/>
      <c r="V862" s="167"/>
      <c r="W862" s="167"/>
      <c r="X862" s="167"/>
      <c r="Y862" s="167"/>
      <c r="Z862" s="167"/>
      <c r="AA862" s="167"/>
    </row>
    <row r="863" spans="1:27" ht="15.75" customHeight="1">
      <c r="A863" s="223"/>
      <c r="B863" s="170"/>
      <c r="C863" s="170"/>
      <c r="D863" s="227"/>
      <c r="E863" s="227"/>
      <c r="F863" s="222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7"/>
      <c r="U863" s="167"/>
      <c r="V863" s="167"/>
      <c r="W863" s="167"/>
      <c r="X863" s="167"/>
      <c r="Y863" s="167"/>
      <c r="Z863" s="167"/>
      <c r="AA863" s="167"/>
    </row>
    <row r="864" spans="1:27" ht="15.75" customHeight="1">
      <c r="A864" s="223"/>
      <c r="B864" s="170"/>
      <c r="C864" s="170"/>
      <c r="D864" s="227"/>
      <c r="E864" s="227"/>
      <c r="F864" s="222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7"/>
      <c r="U864" s="167"/>
      <c r="V864" s="167"/>
      <c r="W864" s="167"/>
      <c r="X864" s="167"/>
      <c r="Y864" s="167"/>
      <c r="Z864" s="167"/>
      <c r="AA864" s="167"/>
    </row>
    <row r="865" spans="1:27" ht="15.75" customHeight="1">
      <c r="A865" s="223"/>
      <c r="B865" s="170"/>
      <c r="C865" s="170"/>
      <c r="D865" s="227"/>
      <c r="E865" s="227"/>
      <c r="F865" s="222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7"/>
      <c r="U865" s="167"/>
      <c r="V865" s="167"/>
      <c r="W865" s="167"/>
      <c r="X865" s="167"/>
      <c r="Y865" s="167"/>
      <c r="Z865" s="167"/>
      <c r="AA865" s="167"/>
    </row>
    <row r="866" spans="1:27" ht="15.75" customHeight="1">
      <c r="A866" s="223"/>
      <c r="B866" s="170"/>
      <c r="C866" s="170"/>
      <c r="D866" s="227"/>
      <c r="E866" s="227"/>
      <c r="F866" s="222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7"/>
      <c r="U866" s="167"/>
      <c r="V866" s="167"/>
      <c r="W866" s="167"/>
      <c r="X866" s="167"/>
      <c r="Y866" s="167"/>
      <c r="Z866" s="167"/>
      <c r="AA866" s="167"/>
    </row>
    <row r="867" spans="1:27" ht="15.75" customHeight="1">
      <c r="A867" s="223"/>
      <c r="B867" s="170"/>
      <c r="C867" s="170"/>
      <c r="D867" s="227"/>
      <c r="E867" s="227"/>
      <c r="F867" s="222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7"/>
      <c r="U867" s="167"/>
      <c r="V867" s="167"/>
      <c r="W867" s="167"/>
      <c r="X867" s="167"/>
      <c r="Y867" s="167"/>
      <c r="Z867" s="167"/>
      <c r="AA867" s="167"/>
    </row>
    <row r="868" spans="1:27" ht="15.75" customHeight="1">
      <c r="A868" s="223"/>
      <c r="B868" s="170"/>
      <c r="C868" s="170"/>
      <c r="D868" s="227"/>
      <c r="E868" s="227"/>
      <c r="F868" s="222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7"/>
      <c r="U868" s="167"/>
      <c r="V868" s="167"/>
      <c r="W868" s="167"/>
      <c r="X868" s="167"/>
      <c r="Y868" s="167"/>
      <c r="Z868" s="167"/>
      <c r="AA868" s="167"/>
    </row>
    <row r="869" spans="1:27" ht="15.75" customHeight="1">
      <c r="A869" s="223"/>
      <c r="B869" s="170"/>
      <c r="C869" s="170"/>
      <c r="D869" s="227"/>
      <c r="E869" s="227"/>
      <c r="F869" s="222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7"/>
      <c r="U869" s="167"/>
      <c r="V869" s="167"/>
      <c r="W869" s="167"/>
      <c r="X869" s="167"/>
      <c r="Y869" s="167"/>
      <c r="Z869" s="167"/>
      <c r="AA869" s="167"/>
    </row>
    <row r="870" spans="1:27" ht="15.75" customHeight="1">
      <c r="A870" s="223"/>
      <c r="B870" s="170"/>
      <c r="C870" s="170"/>
      <c r="D870" s="227"/>
      <c r="E870" s="227"/>
      <c r="F870" s="222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7"/>
      <c r="U870" s="167"/>
      <c r="V870" s="167"/>
      <c r="W870" s="167"/>
      <c r="X870" s="167"/>
      <c r="Y870" s="167"/>
      <c r="Z870" s="167"/>
      <c r="AA870" s="167"/>
    </row>
    <row r="871" spans="1:27" ht="15.75" customHeight="1">
      <c r="A871" s="223"/>
      <c r="B871" s="170"/>
      <c r="C871" s="170"/>
      <c r="D871" s="227"/>
      <c r="E871" s="227"/>
      <c r="F871" s="222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7"/>
      <c r="U871" s="167"/>
      <c r="V871" s="167"/>
      <c r="W871" s="167"/>
      <c r="X871" s="167"/>
      <c r="Y871" s="167"/>
      <c r="Z871" s="167"/>
      <c r="AA871" s="167"/>
    </row>
    <row r="872" spans="1:27" ht="15.75" customHeight="1">
      <c r="A872" s="223"/>
      <c r="B872" s="170"/>
      <c r="C872" s="170"/>
      <c r="D872" s="227"/>
      <c r="E872" s="227"/>
      <c r="F872" s="222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7"/>
      <c r="U872" s="167"/>
      <c r="V872" s="167"/>
      <c r="W872" s="167"/>
      <c r="X872" s="167"/>
      <c r="Y872" s="167"/>
      <c r="Z872" s="167"/>
      <c r="AA872" s="167"/>
    </row>
    <row r="873" spans="1:27" ht="15.75" customHeight="1">
      <c r="A873" s="223"/>
      <c r="B873" s="170"/>
      <c r="C873" s="170"/>
      <c r="D873" s="227"/>
      <c r="E873" s="227"/>
      <c r="F873" s="222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7"/>
      <c r="U873" s="167"/>
      <c r="V873" s="167"/>
      <c r="W873" s="167"/>
      <c r="X873" s="167"/>
      <c r="Y873" s="167"/>
      <c r="Z873" s="167"/>
      <c r="AA873" s="167"/>
    </row>
    <row r="874" spans="1:27" ht="15.75" customHeight="1">
      <c r="A874" s="223"/>
      <c r="B874" s="170"/>
      <c r="C874" s="170"/>
      <c r="D874" s="227"/>
      <c r="E874" s="227"/>
      <c r="F874" s="222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7"/>
      <c r="U874" s="167"/>
      <c r="V874" s="167"/>
      <c r="W874" s="167"/>
      <c r="X874" s="167"/>
      <c r="Y874" s="167"/>
      <c r="Z874" s="167"/>
      <c r="AA874" s="167"/>
    </row>
    <row r="875" spans="1:27" ht="15.75" customHeight="1">
      <c r="A875" s="223"/>
      <c r="B875" s="170"/>
      <c r="C875" s="170"/>
      <c r="D875" s="227"/>
      <c r="E875" s="227"/>
      <c r="F875" s="222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7"/>
      <c r="U875" s="167"/>
      <c r="V875" s="167"/>
      <c r="W875" s="167"/>
      <c r="X875" s="167"/>
      <c r="Y875" s="167"/>
      <c r="Z875" s="167"/>
      <c r="AA875" s="167"/>
    </row>
    <row r="876" spans="1:27" ht="15.75" customHeight="1">
      <c r="A876" s="223"/>
      <c r="B876" s="170"/>
      <c r="C876" s="170"/>
      <c r="D876" s="227"/>
      <c r="E876" s="227"/>
      <c r="F876" s="222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7"/>
      <c r="U876" s="167"/>
      <c r="V876" s="167"/>
      <c r="W876" s="167"/>
      <c r="X876" s="167"/>
      <c r="Y876" s="167"/>
      <c r="Z876" s="167"/>
      <c r="AA876" s="167"/>
    </row>
    <row r="877" spans="1:27" ht="15.75" customHeight="1">
      <c r="A877" s="223"/>
      <c r="B877" s="170"/>
      <c r="C877" s="170"/>
      <c r="D877" s="227"/>
      <c r="E877" s="227"/>
      <c r="F877" s="222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7"/>
      <c r="U877" s="167"/>
      <c r="V877" s="167"/>
      <c r="W877" s="167"/>
      <c r="X877" s="167"/>
      <c r="Y877" s="167"/>
      <c r="Z877" s="167"/>
      <c r="AA877" s="167"/>
    </row>
    <row r="878" spans="1:27" ht="15.75" customHeight="1">
      <c r="A878" s="223"/>
      <c r="B878" s="170"/>
      <c r="C878" s="170"/>
      <c r="D878" s="227"/>
      <c r="E878" s="227"/>
      <c r="F878" s="222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7"/>
      <c r="U878" s="167"/>
      <c r="V878" s="167"/>
      <c r="W878" s="167"/>
      <c r="X878" s="167"/>
      <c r="Y878" s="167"/>
      <c r="Z878" s="167"/>
      <c r="AA878" s="167"/>
    </row>
    <row r="879" spans="1:27" ht="15.75" customHeight="1">
      <c r="A879" s="223"/>
      <c r="B879" s="170"/>
      <c r="C879" s="170"/>
      <c r="D879" s="227"/>
      <c r="E879" s="227"/>
      <c r="F879" s="222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7"/>
      <c r="U879" s="167"/>
      <c r="V879" s="167"/>
      <c r="W879" s="167"/>
      <c r="X879" s="167"/>
      <c r="Y879" s="167"/>
      <c r="Z879" s="167"/>
      <c r="AA879" s="167"/>
    </row>
    <row r="880" spans="1:27" ht="15.75" customHeight="1">
      <c r="A880" s="223"/>
      <c r="B880" s="170"/>
      <c r="C880" s="170"/>
      <c r="D880" s="227"/>
      <c r="E880" s="227"/>
      <c r="F880" s="222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7"/>
      <c r="U880" s="167"/>
      <c r="V880" s="167"/>
      <c r="W880" s="167"/>
      <c r="X880" s="167"/>
      <c r="Y880" s="167"/>
      <c r="Z880" s="167"/>
      <c r="AA880" s="167"/>
    </row>
    <row r="881" spans="1:27" ht="15.75" customHeight="1">
      <c r="A881" s="223"/>
      <c r="B881" s="170"/>
      <c r="C881" s="170"/>
      <c r="D881" s="227"/>
      <c r="E881" s="227"/>
      <c r="F881" s="222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7"/>
      <c r="U881" s="167"/>
      <c r="V881" s="167"/>
      <c r="W881" s="167"/>
      <c r="X881" s="167"/>
      <c r="Y881" s="167"/>
      <c r="Z881" s="167"/>
      <c r="AA881" s="167"/>
    </row>
    <row r="882" spans="1:27" ht="15.75" customHeight="1">
      <c r="A882" s="223"/>
      <c r="B882" s="170"/>
      <c r="C882" s="170"/>
      <c r="D882" s="227"/>
      <c r="E882" s="227"/>
      <c r="F882" s="222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7"/>
      <c r="U882" s="167"/>
      <c r="V882" s="167"/>
      <c r="W882" s="167"/>
      <c r="X882" s="167"/>
      <c r="Y882" s="167"/>
      <c r="Z882" s="167"/>
      <c r="AA882" s="167"/>
    </row>
    <row r="883" spans="1:27" ht="15.75" customHeight="1">
      <c r="A883" s="223"/>
      <c r="B883" s="170"/>
      <c r="C883" s="170"/>
      <c r="D883" s="227"/>
      <c r="E883" s="227"/>
      <c r="F883" s="222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7"/>
      <c r="U883" s="167"/>
      <c r="V883" s="167"/>
      <c r="W883" s="167"/>
      <c r="X883" s="167"/>
      <c r="Y883" s="167"/>
      <c r="Z883" s="167"/>
      <c r="AA883" s="167"/>
    </row>
    <row r="884" spans="1:27" ht="15.75" customHeight="1">
      <c r="A884" s="223"/>
      <c r="B884" s="170"/>
      <c r="C884" s="170"/>
      <c r="D884" s="227"/>
      <c r="E884" s="227"/>
      <c r="F884" s="222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7"/>
      <c r="U884" s="167"/>
      <c r="V884" s="167"/>
      <c r="W884" s="167"/>
      <c r="X884" s="167"/>
      <c r="Y884" s="167"/>
      <c r="Z884" s="167"/>
      <c r="AA884" s="167"/>
    </row>
    <row r="885" spans="1:27" ht="15.75" customHeight="1">
      <c r="A885" s="223"/>
      <c r="B885" s="170"/>
      <c r="C885" s="170"/>
      <c r="D885" s="227"/>
      <c r="E885" s="227"/>
      <c r="F885" s="222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7"/>
      <c r="U885" s="167"/>
      <c r="V885" s="167"/>
      <c r="W885" s="167"/>
      <c r="X885" s="167"/>
      <c r="Y885" s="167"/>
      <c r="Z885" s="167"/>
      <c r="AA885" s="167"/>
    </row>
    <row r="886" spans="1:27" ht="15.75" customHeight="1">
      <c r="A886" s="223"/>
      <c r="B886" s="170"/>
      <c r="C886" s="170"/>
      <c r="D886" s="227"/>
      <c r="E886" s="227"/>
      <c r="F886" s="222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7"/>
      <c r="U886" s="167"/>
      <c r="V886" s="167"/>
      <c r="W886" s="167"/>
      <c r="X886" s="167"/>
      <c r="Y886" s="167"/>
      <c r="Z886" s="167"/>
      <c r="AA886" s="167"/>
    </row>
    <row r="887" spans="1:27" ht="15.75" customHeight="1">
      <c r="A887" s="223"/>
      <c r="B887" s="170"/>
      <c r="C887" s="170"/>
      <c r="D887" s="227"/>
      <c r="E887" s="227"/>
      <c r="F887" s="222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7"/>
      <c r="U887" s="167"/>
      <c r="V887" s="167"/>
      <c r="W887" s="167"/>
      <c r="X887" s="167"/>
      <c r="Y887" s="167"/>
      <c r="Z887" s="167"/>
      <c r="AA887" s="167"/>
    </row>
    <row r="888" spans="1:27" ht="15.75" customHeight="1">
      <c r="A888" s="223"/>
      <c r="B888" s="170"/>
      <c r="C888" s="170"/>
      <c r="D888" s="227"/>
      <c r="E888" s="227"/>
      <c r="F888" s="222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7"/>
      <c r="U888" s="167"/>
      <c r="V888" s="167"/>
      <c r="W888" s="167"/>
      <c r="X888" s="167"/>
      <c r="Y888" s="167"/>
      <c r="Z888" s="167"/>
      <c r="AA888" s="167"/>
    </row>
    <row r="889" spans="1:27" ht="15.75" customHeight="1">
      <c r="A889" s="223"/>
      <c r="B889" s="170"/>
      <c r="C889" s="170"/>
      <c r="D889" s="227"/>
      <c r="E889" s="227"/>
      <c r="F889" s="222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7"/>
      <c r="U889" s="167"/>
      <c r="V889" s="167"/>
      <c r="W889" s="167"/>
      <c r="X889" s="167"/>
      <c r="Y889" s="167"/>
      <c r="Z889" s="167"/>
      <c r="AA889" s="167"/>
    </row>
    <row r="890" spans="1:27" ht="15.75" customHeight="1">
      <c r="A890" s="223"/>
      <c r="B890" s="170"/>
      <c r="C890" s="170"/>
      <c r="D890" s="227"/>
      <c r="E890" s="227"/>
      <c r="F890" s="222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7"/>
      <c r="U890" s="167"/>
      <c r="V890" s="167"/>
      <c r="W890" s="167"/>
      <c r="X890" s="167"/>
      <c r="Y890" s="167"/>
      <c r="Z890" s="167"/>
      <c r="AA890" s="167"/>
    </row>
    <row r="891" spans="1:27" ht="15.75" customHeight="1">
      <c r="A891" s="223"/>
      <c r="B891" s="170"/>
      <c r="C891" s="170"/>
      <c r="D891" s="227"/>
      <c r="E891" s="227"/>
      <c r="F891" s="222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7"/>
      <c r="U891" s="167"/>
      <c r="V891" s="167"/>
      <c r="W891" s="167"/>
      <c r="X891" s="167"/>
      <c r="Y891" s="167"/>
      <c r="Z891" s="167"/>
      <c r="AA891" s="167"/>
    </row>
    <row r="892" spans="1:27" ht="15.75" customHeight="1">
      <c r="A892" s="223"/>
      <c r="B892" s="170"/>
      <c r="C892" s="170"/>
      <c r="D892" s="227"/>
      <c r="E892" s="227"/>
      <c r="F892" s="222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7"/>
      <c r="U892" s="167"/>
      <c r="V892" s="167"/>
      <c r="W892" s="167"/>
      <c r="X892" s="167"/>
      <c r="Y892" s="167"/>
      <c r="Z892" s="167"/>
      <c r="AA892" s="167"/>
    </row>
    <row r="893" spans="1:27" ht="15.75" customHeight="1">
      <c r="A893" s="223"/>
      <c r="B893" s="170"/>
      <c r="C893" s="170"/>
      <c r="D893" s="227"/>
      <c r="E893" s="227"/>
      <c r="F893" s="222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7"/>
      <c r="U893" s="167"/>
      <c r="V893" s="167"/>
      <c r="W893" s="167"/>
      <c r="X893" s="167"/>
      <c r="Y893" s="167"/>
      <c r="Z893" s="167"/>
      <c r="AA893" s="167"/>
    </row>
    <row r="894" spans="1:27" ht="15.75" customHeight="1">
      <c r="A894" s="223"/>
      <c r="B894" s="170"/>
      <c r="C894" s="170"/>
      <c r="D894" s="227"/>
      <c r="E894" s="227"/>
      <c r="F894" s="222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7"/>
      <c r="U894" s="167"/>
      <c r="V894" s="167"/>
      <c r="W894" s="167"/>
      <c r="X894" s="167"/>
      <c r="Y894" s="167"/>
      <c r="Z894" s="167"/>
      <c r="AA894" s="167"/>
    </row>
    <row r="895" spans="1:27" ht="15.75" customHeight="1">
      <c r="A895" s="223"/>
      <c r="B895" s="170"/>
      <c r="C895" s="170"/>
      <c r="D895" s="227"/>
      <c r="E895" s="227"/>
      <c r="F895" s="222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7"/>
      <c r="U895" s="167"/>
      <c r="V895" s="167"/>
      <c r="W895" s="167"/>
      <c r="X895" s="167"/>
      <c r="Y895" s="167"/>
      <c r="Z895" s="167"/>
      <c r="AA895" s="167"/>
    </row>
    <row r="896" spans="1:27" ht="15.75" customHeight="1">
      <c r="A896" s="223"/>
      <c r="B896" s="170"/>
      <c r="C896" s="170"/>
      <c r="D896" s="227"/>
      <c r="E896" s="227"/>
      <c r="F896" s="222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7"/>
      <c r="U896" s="167"/>
      <c r="V896" s="167"/>
      <c r="W896" s="167"/>
      <c r="X896" s="167"/>
      <c r="Y896" s="167"/>
      <c r="Z896" s="167"/>
      <c r="AA896" s="167"/>
    </row>
    <row r="897" spans="1:27" ht="15.75" customHeight="1">
      <c r="A897" s="223"/>
      <c r="B897" s="170"/>
      <c r="C897" s="170"/>
      <c r="D897" s="227"/>
      <c r="E897" s="227"/>
      <c r="F897" s="222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7"/>
      <c r="U897" s="167"/>
      <c r="V897" s="167"/>
      <c r="W897" s="167"/>
      <c r="X897" s="167"/>
      <c r="Y897" s="167"/>
      <c r="Z897" s="167"/>
      <c r="AA897" s="167"/>
    </row>
    <row r="898" spans="1:27" ht="15.75" customHeight="1">
      <c r="A898" s="223"/>
      <c r="B898" s="170"/>
      <c r="C898" s="170"/>
      <c r="D898" s="227"/>
      <c r="E898" s="227"/>
      <c r="F898" s="222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7"/>
      <c r="U898" s="167"/>
      <c r="V898" s="167"/>
      <c r="W898" s="167"/>
      <c r="X898" s="167"/>
      <c r="Y898" s="167"/>
      <c r="Z898" s="167"/>
      <c r="AA898" s="167"/>
    </row>
    <row r="899" spans="1:27" ht="15.75" customHeight="1">
      <c r="A899" s="223"/>
      <c r="B899" s="170"/>
      <c r="C899" s="170"/>
      <c r="D899" s="227"/>
      <c r="E899" s="227"/>
      <c r="F899" s="222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7"/>
      <c r="U899" s="167"/>
      <c r="V899" s="167"/>
      <c r="W899" s="167"/>
      <c r="X899" s="167"/>
      <c r="Y899" s="167"/>
      <c r="Z899" s="167"/>
      <c r="AA899" s="167"/>
    </row>
    <row r="900" spans="1:27" ht="15.75" customHeight="1">
      <c r="A900" s="223"/>
      <c r="B900" s="170"/>
      <c r="C900" s="170"/>
      <c r="D900" s="227"/>
      <c r="E900" s="227"/>
      <c r="F900" s="222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7"/>
      <c r="U900" s="167"/>
      <c r="V900" s="167"/>
      <c r="W900" s="167"/>
      <c r="X900" s="167"/>
      <c r="Y900" s="167"/>
      <c r="Z900" s="167"/>
      <c r="AA900" s="167"/>
    </row>
    <row r="901" spans="1:27" ht="15.75" customHeight="1">
      <c r="A901" s="223"/>
      <c r="B901" s="170"/>
      <c r="C901" s="170"/>
      <c r="D901" s="227"/>
      <c r="E901" s="227"/>
      <c r="F901" s="222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7"/>
      <c r="U901" s="167"/>
      <c r="V901" s="167"/>
      <c r="W901" s="167"/>
      <c r="X901" s="167"/>
      <c r="Y901" s="167"/>
      <c r="Z901" s="167"/>
      <c r="AA901" s="167"/>
    </row>
    <row r="902" spans="1:27" ht="15.75" customHeight="1">
      <c r="A902" s="223"/>
      <c r="B902" s="170"/>
      <c r="C902" s="170"/>
      <c r="D902" s="227"/>
      <c r="E902" s="227"/>
      <c r="F902" s="222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7"/>
      <c r="U902" s="167"/>
      <c r="V902" s="167"/>
      <c r="W902" s="167"/>
      <c r="X902" s="167"/>
      <c r="Y902" s="167"/>
      <c r="Z902" s="167"/>
      <c r="AA902" s="167"/>
    </row>
    <row r="903" spans="1:27" ht="15.75" customHeight="1">
      <c r="A903" s="223"/>
      <c r="B903" s="170"/>
      <c r="C903" s="170"/>
      <c r="D903" s="227"/>
      <c r="E903" s="227"/>
      <c r="F903" s="222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7"/>
      <c r="U903" s="167"/>
      <c r="V903" s="167"/>
      <c r="W903" s="167"/>
      <c r="X903" s="167"/>
      <c r="Y903" s="167"/>
      <c r="Z903" s="167"/>
      <c r="AA903" s="167"/>
    </row>
    <row r="904" spans="1:27" ht="15.75" customHeight="1">
      <c r="A904" s="223"/>
      <c r="B904" s="170"/>
      <c r="C904" s="170"/>
      <c r="D904" s="227"/>
      <c r="E904" s="227"/>
      <c r="F904" s="222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7"/>
      <c r="U904" s="167"/>
      <c r="V904" s="167"/>
      <c r="W904" s="167"/>
      <c r="X904" s="167"/>
      <c r="Y904" s="167"/>
      <c r="Z904" s="167"/>
      <c r="AA904" s="167"/>
    </row>
    <row r="905" spans="1:27" ht="15.75" customHeight="1">
      <c r="A905" s="223"/>
      <c r="B905" s="170"/>
      <c r="C905" s="170"/>
      <c r="D905" s="227"/>
      <c r="E905" s="227"/>
      <c r="F905" s="222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7"/>
      <c r="U905" s="167"/>
      <c r="V905" s="167"/>
      <c r="W905" s="167"/>
      <c r="X905" s="167"/>
      <c r="Y905" s="167"/>
      <c r="Z905" s="167"/>
      <c r="AA905" s="167"/>
    </row>
    <row r="906" spans="1:27" ht="15.75" customHeight="1">
      <c r="A906" s="223"/>
      <c r="B906" s="170"/>
      <c r="C906" s="170"/>
      <c r="D906" s="227"/>
      <c r="E906" s="227"/>
      <c r="F906" s="222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7"/>
      <c r="U906" s="167"/>
      <c r="V906" s="167"/>
      <c r="W906" s="167"/>
      <c r="X906" s="167"/>
      <c r="Y906" s="167"/>
      <c r="Z906" s="167"/>
      <c r="AA906" s="167"/>
    </row>
    <row r="907" spans="1:27" ht="15.75" customHeight="1">
      <c r="A907" s="223"/>
      <c r="B907" s="170"/>
      <c r="C907" s="170"/>
      <c r="D907" s="227"/>
      <c r="E907" s="227"/>
      <c r="F907" s="222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7"/>
      <c r="U907" s="167"/>
      <c r="V907" s="167"/>
      <c r="W907" s="167"/>
      <c r="X907" s="167"/>
      <c r="Y907" s="167"/>
      <c r="Z907" s="167"/>
      <c r="AA907" s="167"/>
    </row>
    <row r="908" spans="1:27" ht="15.75" customHeight="1">
      <c r="A908" s="223"/>
      <c r="B908" s="170"/>
      <c r="C908" s="170"/>
      <c r="D908" s="227"/>
      <c r="E908" s="227"/>
      <c r="F908" s="222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7"/>
      <c r="U908" s="167"/>
      <c r="V908" s="167"/>
      <c r="W908" s="167"/>
      <c r="X908" s="167"/>
      <c r="Y908" s="167"/>
      <c r="Z908" s="167"/>
      <c r="AA908" s="167"/>
    </row>
    <row r="909" spans="1:27" ht="15.75" customHeight="1">
      <c r="A909" s="223"/>
      <c r="B909" s="170"/>
      <c r="C909" s="170"/>
      <c r="D909" s="227"/>
      <c r="E909" s="227"/>
      <c r="F909" s="222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7"/>
      <c r="U909" s="167"/>
      <c r="V909" s="167"/>
      <c r="W909" s="167"/>
      <c r="X909" s="167"/>
      <c r="Y909" s="167"/>
      <c r="Z909" s="167"/>
      <c r="AA909" s="167"/>
    </row>
    <row r="910" spans="1:27" ht="15.75" customHeight="1">
      <c r="A910" s="223"/>
      <c r="B910" s="170"/>
      <c r="C910" s="170"/>
      <c r="D910" s="227"/>
      <c r="E910" s="227"/>
      <c r="F910" s="222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7"/>
      <c r="U910" s="167"/>
      <c r="V910" s="167"/>
      <c r="W910" s="167"/>
      <c r="X910" s="167"/>
      <c r="Y910" s="167"/>
      <c r="Z910" s="167"/>
      <c r="AA910" s="167"/>
    </row>
    <row r="911" spans="1:27" ht="15.75" customHeight="1">
      <c r="A911" s="223"/>
      <c r="B911" s="170"/>
      <c r="C911" s="170"/>
      <c r="D911" s="227"/>
      <c r="E911" s="227"/>
      <c r="F911" s="222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7"/>
      <c r="U911" s="167"/>
      <c r="V911" s="167"/>
      <c r="W911" s="167"/>
      <c r="X911" s="167"/>
      <c r="Y911" s="167"/>
      <c r="Z911" s="167"/>
      <c r="AA911" s="167"/>
    </row>
    <row r="912" spans="1:27" ht="15.75" customHeight="1">
      <c r="A912" s="223"/>
      <c r="B912" s="170"/>
      <c r="C912" s="170"/>
      <c r="D912" s="227"/>
      <c r="E912" s="227"/>
      <c r="F912" s="222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7"/>
      <c r="U912" s="167"/>
      <c r="V912" s="167"/>
      <c r="W912" s="167"/>
      <c r="X912" s="167"/>
      <c r="Y912" s="167"/>
      <c r="Z912" s="167"/>
      <c r="AA912" s="167"/>
    </row>
    <row r="913" spans="1:27" ht="15.75" customHeight="1">
      <c r="A913" s="223"/>
      <c r="B913" s="170"/>
      <c r="C913" s="170"/>
      <c r="D913" s="227"/>
      <c r="E913" s="227"/>
      <c r="F913" s="222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7"/>
      <c r="U913" s="167"/>
      <c r="V913" s="167"/>
      <c r="W913" s="167"/>
      <c r="X913" s="167"/>
      <c r="Y913" s="167"/>
      <c r="Z913" s="167"/>
      <c r="AA913" s="167"/>
    </row>
    <row r="914" spans="1:27" ht="15.75" customHeight="1">
      <c r="A914" s="223"/>
      <c r="B914" s="170"/>
      <c r="C914" s="170"/>
      <c r="D914" s="227"/>
      <c r="E914" s="227"/>
      <c r="F914" s="222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7"/>
      <c r="U914" s="167"/>
      <c r="V914" s="167"/>
      <c r="W914" s="167"/>
      <c r="X914" s="167"/>
      <c r="Y914" s="167"/>
      <c r="Z914" s="167"/>
      <c r="AA914" s="167"/>
    </row>
    <row r="915" spans="1:27" ht="15.75" customHeight="1">
      <c r="A915" s="223"/>
      <c r="B915" s="170"/>
      <c r="C915" s="170"/>
      <c r="D915" s="227"/>
      <c r="E915" s="227"/>
      <c r="F915" s="222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7"/>
      <c r="U915" s="167"/>
      <c r="V915" s="167"/>
      <c r="W915" s="167"/>
      <c r="X915" s="167"/>
      <c r="Y915" s="167"/>
      <c r="Z915" s="167"/>
      <c r="AA915" s="167"/>
    </row>
    <row r="916" spans="1:27" ht="15.75" customHeight="1">
      <c r="A916" s="223"/>
      <c r="B916" s="170"/>
      <c r="C916" s="170"/>
      <c r="D916" s="227"/>
      <c r="E916" s="227"/>
      <c r="F916" s="222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7"/>
      <c r="U916" s="167"/>
      <c r="V916" s="167"/>
      <c r="W916" s="167"/>
      <c r="X916" s="167"/>
      <c r="Y916" s="167"/>
      <c r="Z916" s="167"/>
      <c r="AA916" s="167"/>
    </row>
    <row r="917" spans="1:27" ht="15.75" customHeight="1">
      <c r="A917" s="223"/>
      <c r="B917" s="170"/>
      <c r="C917" s="170"/>
      <c r="D917" s="227"/>
      <c r="E917" s="227"/>
      <c r="F917" s="222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7"/>
      <c r="U917" s="167"/>
      <c r="V917" s="167"/>
      <c r="W917" s="167"/>
      <c r="X917" s="167"/>
      <c r="Y917" s="167"/>
      <c r="Z917" s="167"/>
      <c r="AA917" s="167"/>
    </row>
    <row r="918" spans="1:27" ht="15.75" customHeight="1">
      <c r="A918" s="223"/>
      <c r="B918" s="170"/>
      <c r="C918" s="170"/>
      <c r="D918" s="227"/>
      <c r="E918" s="227"/>
      <c r="F918" s="222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7"/>
      <c r="U918" s="167"/>
      <c r="V918" s="167"/>
      <c r="W918" s="167"/>
      <c r="X918" s="167"/>
      <c r="Y918" s="167"/>
      <c r="Z918" s="167"/>
      <c r="AA918" s="167"/>
    </row>
    <row r="919" spans="1:27" ht="15.75" customHeight="1">
      <c r="A919" s="223"/>
      <c r="B919" s="170"/>
      <c r="C919" s="170"/>
      <c r="D919" s="227"/>
      <c r="E919" s="227"/>
      <c r="F919" s="222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7"/>
      <c r="U919" s="167"/>
      <c r="V919" s="167"/>
      <c r="W919" s="167"/>
      <c r="X919" s="167"/>
      <c r="Y919" s="167"/>
      <c r="Z919" s="167"/>
      <c r="AA919" s="167"/>
    </row>
    <row r="920" spans="1:27" ht="15.75" customHeight="1">
      <c r="A920" s="223"/>
      <c r="B920" s="170"/>
      <c r="C920" s="170"/>
      <c r="D920" s="227"/>
      <c r="E920" s="227"/>
      <c r="F920" s="222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7"/>
      <c r="U920" s="167"/>
      <c r="V920" s="167"/>
      <c r="W920" s="167"/>
      <c r="X920" s="167"/>
      <c r="Y920" s="167"/>
      <c r="Z920" s="167"/>
      <c r="AA920" s="167"/>
    </row>
    <row r="921" spans="1:27" ht="15.75" customHeight="1">
      <c r="A921" s="223"/>
      <c r="B921" s="170"/>
      <c r="C921" s="170"/>
      <c r="D921" s="227"/>
      <c r="E921" s="227"/>
      <c r="F921" s="222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7"/>
      <c r="U921" s="167"/>
      <c r="V921" s="167"/>
      <c r="W921" s="167"/>
      <c r="X921" s="167"/>
      <c r="Y921" s="167"/>
      <c r="Z921" s="167"/>
      <c r="AA921" s="167"/>
    </row>
    <row r="922" spans="1:27" ht="15.75" customHeight="1">
      <c r="A922" s="223"/>
      <c r="B922" s="170"/>
      <c r="C922" s="170"/>
      <c r="D922" s="227"/>
      <c r="E922" s="227"/>
      <c r="F922" s="222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7"/>
      <c r="U922" s="167"/>
      <c r="V922" s="167"/>
      <c r="W922" s="167"/>
      <c r="X922" s="167"/>
      <c r="Y922" s="167"/>
      <c r="Z922" s="167"/>
      <c r="AA922" s="167"/>
    </row>
    <row r="923" spans="1:27" ht="15.75" customHeight="1">
      <c r="A923" s="223"/>
      <c r="B923" s="170"/>
      <c r="C923" s="170"/>
      <c r="D923" s="227"/>
      <c r="E923" s="227"/>
      <c r="F923" s="222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7"/>
      <c r="U923" s="167"/>
      <c r="V923" s="167"/>
      <c r="W923" s="167"/>
      <c r="X923" s="167"/>
      <c r="Y923" s="167"/>
      <c r="Z923" s="167"/>
      <c r="AA923" s="167"/>
    </row>
    <row r="924" spans="1:27" ht="15.75" customHeight="1">
      <c r="A924" s="223"/>
      <c r="B924" s="170"/>
      <c r="C924" s="170"/>
      <c r="D924" s="227"/>
      <c r="E924" s="227"/>
      <c r="F924" s="222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7"/>
      <c r="U924" s="167"/>
      <c r="V924" s="167"/>
      <c r="W924" s="167"/>
      <c r="X924" s="167"/>
      <c r="Y924" s="167"/>
      <c r="Z924" s="167"/>
      <c r="AA924" s="167"/>
    </row>
    <row r="925" spans="1:27" ht="15.75" customHeight="1">
      <c r="A925" s="223"/>
      <c r="B925" s="170"/>
      <c r="C925" s="170"/>
      <c r="D925" s="227"/>
      <c r="E925" s="227"/>
      <c r="F925" s="222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7"/>
      <c r="U925" s="167"/>
      <c r="V925" s="167"/>
      <c r="W925" s="167"/>
      <c r="X925" s="167"/>
      <c r="Y925" s="167"/>
      <c r="Z925" s="167"/>
      <c r="AA925" s="167"/>
    </row>
    <row r="926" spans="1:27" ht="15.75" customHeight="1">
      <c r="A926" s="223"/>
      <c r="B926" s="170"/>
      <c r="C926" s="170"/>
      <c r="D926" s="227"/>
      <c r="E926" s="227"/>
      <c r="F926" s="222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7"/>
      <c r="U926" s="167"/>
      <c r="V926" s="167"/>
      <c r="W926" s="167"/>
      <c r="X926" s="167"/>
      <c r="Y926" s="167"/>
      <c r="Z926" s="167"/>
      <c r="AA926" s="167"/>
    </row>
    <row r="927" spans="1:27" ht="15.75" customHeight="1">
      <c r="A927" s="223"/>
      <c r="B927" s="170"/>
      <c r="C927" s="170"/>
      <c r="D927" s="227"/>
      <c r="E927" s="227"/>
      <c r="F927" s="222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7"/>
      <c r="U927" s="167"/>
      <c r="V927" s="167"/>
      <c r="W927" s="167"/>
      <c r="X927" s="167"/>
      <c r="Y927" s="167"/>
      <c r="Z927" s="167"/>
      <c r="AA927" s="167"/>
    </row>
    <row r="928" spans="1:27" ht="15.75" customHeight="1">
      <c r="A928" s="223"/>
      <c r="B928" s="170"/>
      <c r="C928" s="170"/>
      <c r="D928" s="227"/>
      <c r="E928" s="227"/>
      <c r="F928" s="222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7"/>
      <c r="U928" s="167"/>
      <c r="V928" s="167"/>
      <c r="W928" s="167"/>
      <c r="X928" s="167"/>
      <c r="Y928" s="167"/>
      <c r="Z928" s="167"/>
      <c r="AA928" s="167"/>
    </row>
    <row r="929" spans="1:27" ht="15.75" customHeight="1">
      <c r="A929" s="223"/>
      <c r="B929" s="170"/>
      <c r="C929" s="170"/>
      <c r="D929" s="227"/>
      <c r="E929" s="227"/>
      <c r="F929" s="222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7"/>
      <c r="U929" s="167"/>
      <c r="V929" s="167"/>
      <c r="W929" s="167"/>
      <c r="X929" s="167"/>
      <c r="Y929" s="167"/>
      <c r="Z929" s="167"/>
      <c r="AA929" s="167"/>
    </row>
    <row r="930" spans="1:27" ht="15.75" customHeight="1">
      <c r="A930" s="223"/>
      <c r="B930" s="170"/>
      <c r="C930" s="170"/>
      <c r="D930" s="227"/>
      <c r="E930" s="227"/>
      <c r="F930" s="222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7"/>
      <c r="U930" s="167"/>
      <c r="V930" s="167"/>
      <c r="W930" s="167"/>
      <c r="X930" s="167"/>
      <c r="Y930" s="167"/>
      <c r="Z930" s="167"/>
      <c r="AA930" s="167"/>
    </row>
    <row r="931" spans="1:27" ht="15.75" customHeight="1">
      <c r="A931" s="223"/>
      <c r="B931" s="170"/>
      <c r="C931" s="170"/>
      <c r="D931" s="227"/>
      <c r="E931" s="227"/>
      <c r="F931" s="222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7"/>
      <c r="U931" s="167"/>
      <c r="V931" s="167"/>
      <c r="W931" s="167"/>
      <c r="X931" s="167"/>
      <c r="Y931" s="167"/>
      <c r="Z931" s="167"/>
      <c r="AA931" s="167"/>
    </row>
    <row r="932" spans="1:27" ht="15.75" customHeight="1">
      <c r="A932" s="223"/>
      <c r="B932" s="170"/>
      <c r="C932" s="170"/>
      <c r="D932" s="227"/>
      <c r="E932" s="227"/>
      <c r="F932" s="222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7"/>
      <c r="U932" s="167"/>
      <c r="V932" s="167"/>
      <c r="W932" s="167"/>
      <c r="X932" s="167"/>
      <c r="Y932" s="167"/>
      <c r="Z932" s="167"/>
      <c r="AA932" s="167"/>
    </row>
    <row r="933" spans="1:27" ht="15.75" customHeight="1">
      <c r="A933" s="223"/>
      <c r="B933" s="170"/>
      <c r="C933" s="170"/>
      <c r="D933" s="227"/>
      <c r="E933" s="227"/>
      <c r="F933" s="222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7"/>
      <c r="U933" s="167"/>
      <c r="V933" s="167"/>
      <c r="W933" s="167"/>
      <c r="X933" s="167"/>
      <c r="Y933" s="167"/>
      <c r="Z933" s="167"/>
      <c r="AA933" s="167"/>
    </row>
    <row r="934" spans="1:27" ht="15.75" customHeight="1">
      <c r="A934" s="223"/>
      <c r="B934" s="170"/>
      <c r="C934" s="170"/>
      <c r="D934" s="227"/>
      <c r="E934" s="227"/>
      <c r="F934" s="222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7"/>
      <c r="U934" s="167"/>
      <c r="V934" s="167"/>
      <c r="W934" s="167"/>
      <c r="X934" s="167"/>
      <c r="Y934" s="167"/>
      <c r="Z934" s="167"/>
      <c r="AA934" s="167"/>
    </row>
    <row r="935" spans="1:27" ht="15.75" customHeight="1">
      <c r="A935" s="223"/>
      <c r="B935" s="170"/>
      <c r="C935" s="170"/>
      <c r="D935" s="227"/>
      <c r="E935" s="227"/>
      <c r="F935" s="222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7"/>
      <c r="U935" s="167"/>
      <c r="V935" s="167"/>
      <c r="W935" s="167"/>
      <c r="X935" s="167"/>
      <c r="Y935" s="167"/>
      <c r="Z935" s="167"/>
      <c r="AA935" s="167"/>
    </row>
    <row r="936" spans="1:27" ht="15.75" customHeight="1">
      <c r="A936" s="223"/>
      <c r="B936" s="170"/>
      <c r="C936" s="170"/>
      <c r="D936" s="227"/>
      <c r="E936" s="227"/>
      <c r="F936" s="222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7"/>
      <c r="U936" s="167"/>
      <c r="V936" s="167"/>
      <c r="W936" s="167"/>
      <c r="X936" s="167"/>
      <c r="Y936" s="167"/>
      <c r="Z936" s="167"/>
      <c r="AA936" s="167"/>
    </row>
    <row r="937" spans="1:27" ht="15.75" customHeight="1">
      <c r="A937" s="223"/>
      <c r="B937" s="170"/>
      <c r="C937" s="170"/>
      <c r="D937" s="227"/>
      <c r="E937" s="227"/>
      <c r="F937" s="222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7"/>
      <c r="U937" s="167"/>
      <c r="V937" s="167"/>
      <c r="W937" s="167"/>
      <c r="X937" s="167"/>
      <c r="Y937" s="167"/>
      <c r="Z937" s="167"/>
      <c r="AA937" s="167"/>
    </row>
    <row r="938" spans="1:27" ht="15.75" customHeight="1">
      <c r="A938" s="223"/>
      <c r="B938" s="170"/>
      <c r="C938" s="170"/>
      <c r="D938" s="227"/>
      <c r="E938" s="227"/>
      <c r="F938" s="222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7"/>
      <c r="U938" s="167"/>
      <c r="V938" s="167"/>
      <c r="W938" s="167"/>
      <c r="X938" s="167"/>
      <c r="Y938" s="167"/>
      <c r="Z938" s="167"/>
      <c r="AA938" s="167"/>
    </row>
    <row r="939" spans="1:27" ht="15.75" customHeight="1">
      <c r="A939" s="223"/>
      <c r="B939" s="170"/>
      <c r="C939" s="170"/>
      <c r="D939" s="227"/>
      <c r="E939" s="227"/>
      <c r="F939" s="222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7"/>
      <c r="U939" s="167"/>
      <c r="V939" s="167"/>
      <c r="W939" s="167"/>
      <c r="X939" s="167"/>
      <c r="Y939" s="167"/>
      <c r="Z939" s="167"/>
      <c r="AA939" s="167"/>
    </row>
    <row r="940" spans="1:27" ht="15.75" customHeight="1">
      <c r="A940" s="223"/>
      <c r="B940" s="170"/>
      <c r="C940" s="170"/>
      <c r="D940" s="227"/>
      <c r="E940" s="227"/>
      <c r="F940" s="222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7"/>
      <c r="U940" s="167"/>
      <c r="V940" s="167"/>
      <c r="W940" s="167"/>
      <c r="X940" s="167"/>
      <c r="Y940" s="167"/>
      <c r="Z940" s="167"/>
      <c r="AA940" s="167"/>
    </row>
    <row r="941" spans="1:27" ht="15.75" customHeight="1">
      <c r="A941" s="223"/>
      <c r="B941" s="170"/>
      <c r="C941" s="170"/>
      <c r="D941" s="227"/>
      <c r="E941" s="227"/>
      <c r="F941" s="222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7"/>
      <c r="U941" s="167"/>
      <c r="V941" s="167"/>
      <c r="W941" s="167"/>
      <c r="X941" s="167"/>
      <c r="Y941" s="167"/>
      <c r="Z941" s="167"/>
      <c r="AA941" s="167"/>
    </row>
    <row r="942" spans="1:27" ht="15.75" customHeight="1">
      <c r="A942" s="223"/>
      <c r="B942" s="170"/>
      <c r="C942" s="170"/>
      <c r="D942" s="227"/>
      <c r="E942" s="227"/>
      <c r="F942" s="222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7"/>
      <c r="U942" s="167"/>
      <c r="V942" s="167"/>
      <c r="W942" s="167"/>
      <c r="X942" s="167"/>
      <c r="Y942" s="167"/>
      <c r="Z942" s="167"/>
      <c r="AA942" s="167"/>
    </row>
    <row r="943" spans="1:27" ht="15.75" customHeight="1">
      <c r="A943" s="223"/>
      <c r="B943" s="170"/>
      <c r="C943" s="170"/>
      <c r="D943" s="227"/>
      <c r="E943" s="227"/>
      <c r="F943" s="222"/>
      <c r="G943" s="166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7"/>
      <c r="U943" s="167"/>
      <c r="V943" s="167"/>
      <c r="W943" s="167"/>
      <c r="X943" s="167"/>
      <c r="Y943" s="167"/>
      <c r="Z943" s="167"/>
      <c r="AA943" s="167"/>
    </row>
    <row r="944" spans="1:27" ht="15.75" customHeight="1">
      <c r="A944" s="223"/>
      <c r="B944" s="170"/>
      <c r="C944" s="170"/>
      <c r="D944" s="227"/>
      <c r="E944" s="227"/>
      <c r="F944" s="222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7"/>
      <c r="U944" s="167"/>
      <c r="V944" s="167"/>
      <c r="W944" s="167"/>
      <c r="X944" s="167"/>
      <c r="Y944" s="167"/>
      <c r="Z944" s="167"/>
      <c r="AA944" s="167"/>
    </row>
    <row r="945" spans="1:27" ht="15.75" customHeight="1">
      <c r="A945" s="223"/>
      <c r="B945" s="170"/>
      <c r="C945" s="170"/>
      <c r="D945" s="227"/>
      <c r="E945" s="227"/>
      <c r="F945" s="222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7"/>
      <c r="U945" s="167"/>
      <c r="V945" s="167"/>
      <c r="W945" s="167"/>
      <c r="X945" s="167"/>
      <c r="Y945" s="167"/>
      <c r="Z945" s="167"/>
      <c r="AA945" s="167"/>
    </row>
    <row r="946" spans="1:27" ht="15.75" customHeight="1">
      <c r="A946" s="223"/>
      <c r="B946" s="170"/>
      <c r="C946" s="170"/>
      <c r="D946" s="227"/>
      <c r="E946" s="227"/>
      <c r="F946" s="222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7"/>
      <c r="U946" s="167"/>
      <c r="V946" s="167"/>
      <c r="W946" s="167"/>
      <c r="X946" s="167"/>
      <c r="Y946" s="167"/>
      <c r="Z946" s="167"/>
      <c r="AA946" s="167"/>
    </row>
    <row r="947" spans="1:27" ht="15.75" customHeight="1">
      <c r="A947" s="223"/>
      <c r="B947" s="170"/>
      <c r="C947" s="170"/>
      <c r="D947" s="227"/>
      <c r="E947" s="227"/>
      <c r="F947" s="222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7"/>
      <c r="U947" s="167"/>
      <c r="V947" s="167"/>
      <c r="W947" s="167"/>
      <c r="X947" s="167"/>
      <c r="Y947" s="167"/>
      <c r="Z947" s="167"/>
      <c r="AA947" s="167"/>
    </row>
    <row r="948" spans="1:27" ht="15.75" customHeight="1">
      <c r="A948" s="223"/>
      <c r="B948" s="170"/>
      <c r="C948" s="170"/>
      <c r="D948" s="227"/>
      <c r="E948" s="227"/>
      <c r="F948" s="222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7"/>
      <c r="U948" s="167"/>
      <c r="V948" s="167"/>
      <c r="W948" s="167"/>
      <c r="X948" s="167"/>
      <c r="Y948" s="167"/>
      <c r="Z948" s="167"/>
      <c r="AA948" s="167"/>
    </row>
    <row r="949" spans="1:27" ht="15.75" customHeight="1">
      <c r="A949" s="223"/>
      <c r="B949" s="170"/>
      <c r="C949" s="170"/>
      <c r="D949" s="227"/>
      <c r="E949" s="227"/>
      <c r="F949" s="222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7"/>
      <c r="U949" s="167"/>
      <c r="V949" s="167"/>
      <c r="W949" s="167"/>
      <c r="X949" s="167"/>
      <c r="Y949" s="167"/>
      <c r="Z949" s="167"/>
      <c r="AA949" s="167"/>
    </row>
    <row r="950" spans="1:27" ht="15.75" customHeight="1">
      <c r="A950" s="223"/>
      <c r="B950" s="170"/>
      <c r="C950" s="170"/>
      <c r="D950" s="227"/>
      <c r="E950" s="227"/>
      <c r="F950" s="222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7"/>
      <c r="U950" s="167"/>
      <c r="V950" s="167"/>
      <c r="W950" s="167"/>
      <c r="X950" s="167"/>
      <c r="Y950" s="167"/>
      <c r="Z950" s="167"/>
      <c r="AA950" s="167"/>
    </row>
    <row r="951" spans="1:27" ht="15.75" customHeight="1">
      <c r="A951" s="223"/>
      <c r="B951" s="170"/>
      <c r="C951" s="170"/>
      <c r="D951" s="227"/>
      <c r="E951" s="227"/>
      <c r="F951" s="222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7"/>
      <c r="U951" s="167"/>
      <c r="V951" s="167"/>
      <c r="W951" s="167"/>
      <c r="X951" s="167"/>
      <c r="Y951" s="167"/>
      <c r="Z951" s="167"/>
      <c r="AA951" s="167"/>
    </row>
    <row r="952" spans="1:27" ht="15.75" customHeight="1">
      <c r="A952" s="223"/>
      <c r="B952" s="170"/>
      <c r="C952" s="170"/>
      <c r="D952" s="227"/>
      <c r="E952" s="227"/>
      <c r="F952" s="222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7"/>
      <c r="U952" s="167"/>
      <c r="V952" s="167"/>
      <c r="W952" s="167"/>
      <c r="X952" s="167"/>
      <c r="Y952" s="167"/>
      <c r="Z952" s="167"/>
      <c r="AA952" s="167"/>
    </row>
    <row r="953" spans="1:27" ht="15.75" customHeight="1">
      <c r="A953" s="223"/>
      <c r="B953" s="170"/>
      <c r="C953" s="170"/>
      <c r="D953" s="227"/>
      <c r="E953" s="227"/>
      <c r="F953" s="222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7"/>
      <c r="U953" s="167"/>
      <c r="V953" s="167"/>
      <c r="W953" s="167"/>
      <c r="X953" s="167"/>
      <c r="Y953" s="167"/>
      <c r="Z953" s="167"/>
      <c r="AA953" s="167"/>
    </row>
    <row r="954" spans="1:27" ht="15.75" customHeight="1">
      <c r="A954" s="223"/>
      <c r="B954" s="170"/>
      <c r="C954" s="170"/>
      <c r="D954" s="227"/>
      <c r="E954" s="227"/>
      <c r="F954" s="222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7"/>
      <c r="U954" s="167"/>
      <c r="V954" s="167"/>
      <c r="W954" s="167"/>
      <c r="X954" s="167"/>
      <c r="Y954" s="167"/>
      <c r="Z954" s="167"/>
      <c r="AA954" s="167"/>
    </row>
    <row r="955" spans="1:27" ht="15.75" customHeight="1">
      <c r="A955" s="223"/>
      <c r="B955" s="170"/>
      <c r="C955" s="170"/>
      <c r="D955" s="227"/>
      <c r="E955" s="227"/>
      <c r="F955" s="222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7"/>
      <c r="U955" s="167"/>
      <c r="V955" s="167"/>
      <c r="W955" s="167"/>
      <c r="X955" s="167"/>
      <c r="Y955" s="167"/>
      <c r="Z955" s="167"/>
      <c r="AA955" s="167"/>
    </row>
    <row r="956" spans="1:27" ht="15.75" customHeight="1">
      <c r="A956" s="223"/>
      <c r="B956" s="170"/>
      <c r="C956" s="170"/>
      <c r="D956" s="227"/>
      <c r="E956" s="227"/>
      <c r="F956" s="222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7"/>
      <c r="U956" s="167"/>
      <c r="V956" s="167"/>
      <c r="W956" s="167"/>
      <c r="X956" s="167"/>
      <c r="Y956" s="167"/>
      <c r="Z956" s="167"/>
      <c r="AA956" s="167"/>
    </row>
    <row r="957" spans="1:27" ht="15.75" customHeight="1">
      <c r="A957" s="223"/>
      <c r="B957" s="170"/>
      <c r="C957" s="170"/>
      <c r="D957" s="227"/>
      <c r="E957" s="227"/>
      <c r="F957" s="222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7"/>
      <c r="U957" s="167"/>
      <c r="V957" s="167"/>
      <c r="W957" s="167"/>
      <c r="X957" s="167"/>
      <c r="Y957" s="167"/>
      <c r="Z957" s="167"/>
      <c r="AA957" s="167"/>
    </row>
    <row r="958" spans="1:27" ht="15.75" customHeight="1">
      <c r="A958" s="223"/>
      <c r="B958" s="170"/>
      <c r="C958" s="170"/>
      <c r="D958" s="227"/>
      <c r="E958" s="227"/>
      <c r="F958" s="222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7"/>
      <c r="U958" s="167"/>
      <c r="V958" s="167"/>
      <c r="W958" s="167"/>
      <c r="X958" s="167"/>
      <c r="Y958" s="167"/>
      <c r="Z958" s="167"/>
      <c r="AA958" s="167"/>
    </row>
    <row r="959" spans="1:27" ht="15.75" customHeight="1">
      <c r="A959" s="223"/>
      <c r="B959" s="170"/>
      <c r="C959" s="170"/>
      <c r="D959" s="227"/>
      <c r="E959" s="227"/>
      <c r="F959" s="222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7"/>
      <c r="U959" s="167"/>
      <c r="V959" s="167"/>
      <c r="W959" s="167"/>
      <c r="X959" s="167"/>
      <c r="Y959" s="167"/>
      <c r="Z959" s="167"/>
      <c r="AA959" s="167"/>
    </row>
    <row r="960" spans="1:27" ht="15.75" customHeight="1">
      <c r="A960" s="223"/>
      <c r="B960" s="170"/>
      <c r="C960" s="170"/>
      <c r="D960" s="227"/>
      <c r="E960" s="227"/>
      <c r="F960" s="222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7"/>
      <c r="U960" s="167"/>
      <c r="V960" s="167"/>
      <c r="W960" s="167"/>
      <c r="X960" s="167"/>
      <c r="Y960" s="167"/>
      <c r="Z960" s="167"/>
      <c r="AA960" s="167"/>
    </row>
    <row r="961" spans="1:27" ht="15.75" customHeight="1">
      <c r="A961" s="223"/>
      <c r="B961" s="170"/>
      <c r="C961" s="170"/>
      <c r="D961" s="227"/>
      <c r="E961" s="227"/>
      <c r="F961" s="222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7"/>
      <c r="U961" s="167"/>
      <c r="V961" s="167"/>
      <c r="W961" s="167"/>
      <c r="X961" s="167"/>
      <c r="Y961" s="167"/>
      <c r="Z961" s="167"/>
      <c r="AA961" s="167"/>
    </row>
    <row r="962" spans="1:27" ht="15.75" customHeight="1">
      <c r="A962" s="223"/>
      <c r="B962" s="170"/>
      <c r="C962" s="170"/>
      <c r="D962" s="227"/>
      <c r="E962" s="227"/>
      <c r="F962" s="222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7"/>
      <c r="U962" s="167"/>
      <c r="V962" s="167"/>
      <c r="W962" s="167"/>
      <c r="X962" s="167"/>
      <c r="Y962" s="167"/>
      <c r="Z962" s="167"/>
      <c r="AA962" s="167"/>
    </row>
    <row r="963" spans="1:27" ht="15.75" customHeight="1">
      <c r="A963" s="223"/>
      <c r="B963" s="170"/>
      <c r="C963" s="170"/>
      <c r="D963" s="227"/>
      <c r="E963" s="227"/>
      <c r="F963" s="222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7"/>
      <c r="U963" s="167"/>
      <c r="V963" s="167"/>
      <c r="W963" s="167"/>
      <c r="X963" s="167"/>
      <c r="Y963" s="167"/>
      <c r="Z963" s="167"/>
      <c r="AA963" s="167"/>
    </row>
    <row r="964" spans="1:27" ht="15.75" customHeight="1">
      <c r="A964" s="223"/>
      <c r="B964" s="170"/>
      <c r="C964" s="170"/>
      <c r="D964" s="227"/>
      <c r="E964" s="227"/>
      <c r="F964" s="222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7"/>
      <c r="U964" s="167"/>
      <c r="V964" s="167"/>
      <c r="W964" s="167"/>
      <c r="X964" s="167"/>
      <c r="Y964" s="167"/>
      <c r="Z964" s="167"/>
      <c r="AA964" s="167"/>
    </row>
    <row r="965" spans="1:27" ht="15.75" customHeight="1">
      <c r="A965" s="223"/>
      <c r="B965" s="170"/>
      <c r="C965" s="170"/>
      <c r="D965" s="227"/>
      <c r="E965" s="227"/>
      <c r="F965" s="222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7"/>
      <c r="U965" s="167"/>
      <c r="V965" s="167"/>
      <c r="W965" s="167"/>
      <c r="X965" s="167"/>
      <c r="Y965" s="167"/>
      <c r="Z965" s="167"/>
      <c r="AA965" s="167"/>
    </row>
    <row r="966" spans="1:27" ht="15.75" customHeight="1">
      <c r="A966" s="223"/>
      <c r="B966" s="170"/>
      <c r="C966" s="170"/>
      <c r="D966" s="227"/>
      <c r="E966" s="227"/>
      <c r="F966" s="222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7"/>
      <c r="U966" s="167"/>
      <c r="V966" s="167"/>
      <c r="W966" s="167"/>
      <c r="X966" s="167"/>
      <c r="Y966" s="167"/>
      <c r="Z966" s="167"/>
      <c r="AA966" s="167"/>
    </row>
    <row r="967" spans="1:27" ht="15.75" customHeight="1">
      <c r="A967" s="223"/>
      <c r="B967" s="170"/>
      <c r="C967" s="170"/>
      <c r="D967" s="227"/>
      <c r="E967" s="227"/>
      <c r="F967" s="222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7"/>
      <c r="U967" s="167"/>
      <c r="V967" s="167"/>
      <c r="W967" s="167"/>
      <c r="X967" s="167"/>
      <c r="Y967" s="167"/>
      <c r="Z967" s="167"/>
      <c r="AA967" s="167"/>
    </row>
    <row r="968" spans="1:27" ht="15.75" customHeight="1">
      <c r="A968" s="223"/>
      <c r="B968" s="170"/>
      <c r="C968" s="170"/>
      <c r="D968" s="227"/>
      <c r="E968" s="227"/>
      <c r="F968" s="222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7"/>
      <c r="U968" s="167"/>
      <c r="V968" s="167"/>
      <c r="W968" s="167"/>
      <c r="X968" s="167"/>
      <c r="Y968" s="167"/>
      <c r="Z968" s="167"/>
      <c r="AA968" s="167"/>
    </row>
    <row r="969" spans="1:27" ht="15.75" customHeight="1">
      <c r="A969" s="223"/>
      <c r="B969" s="170"/>
      <c r="C969" s="170"/>
      <c r="D969" s="227"/>
      <c r="E969" s="227"/>
      <c r="F969" s="222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7"/>
      <c r="U969" s="167"/>
      <c r="V969" s="167"/>
      <c r="W969" s="167"/>
      <c r="X969" s="167"/>
      <c r="Y969" s="167"/>
      <c r="Z969" s="167"/>
      <c r="AA969" s="167"/>
    </row>
    <row r="970" spans="1:27" ht="15.75" customHeight="1">
      <c r="A970" s="223"/>
      <c r="B970" s="170"/>
      <c r="C970" s="170"/>
      <c r="D970" s="227"/>
      <c r="E970" s="227"/>
      <c r="F970" s="222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7"/>
      <c r="U970" s="167"/>
      <c r="V970" s="167"/>
      <c r="W970" s="167"/>
      <c r="X970" s="167"/>
      <c r="Y970" s="167"/>
      <c r="Z970" s="167"/>
      <c r="AA970" s="167"/>
    </row>
    <row r="971" spans="1:27" ht="15.75" customHeight="1">
      <c r="A971" s="223"/>
      <c r="B971" s="170"/>
      <c r="C971" s="170"/>
      <c r="D971" s="227"/>
      <c r="E971" s="227"/>
      <c r="F971" s="222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7"/>
      <c r="U971" s="167"/>
      <c r="V971" s="167"/>
      <c r="W971" s="167"/>
      <c r="X971" s="167"/>
      <c r="Y971" s="167"/>
      <c r="Z971" s="167"/>
      <c r="AA971" s="167"/>
    </row>
    <row r="972" spans="1:27" ht="15.75" customHeight="1">
      <c r="A972" s="223"/>
      <c r="B972" s="170"/>
      <c r="C972" s="170"/>
      <c r="D972" s="227"/>
      <c r="E972" s="227"/>
      <c r="F972" s="222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7"/>
      <c r="U972" s="167"/>
      <c r="V972" s="167"/>
      <c r="W972" s="167"/>
      <c r="X972" s="167"/>
      <c r="Y972" s="167"/>
      <c r="Z972" s="167"/>
      <c r="AA972" s="167"/>
    </row>
    <row r="973" spans="1:27" ht="15.75" customHeight="1">
      <c r="A973" s="223"/>
      <c r="B973" s="170"/>
      <c r="C973" s="170"/>
      <c r="D973" s="227"/>
      <c r="E973" s="227"/>
      <c r="F973" s="222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7"/>
      <c r="U973" s="167"/>
      <c r="V973" s="167"/>
      <c r="W973" s="167"/>
      <c r="X973" s="167"/>
      <c r="Y973" s="167"/>
      <c r="Z973" s="167"/>
      <c r="AA973" s="167"/>
    </row>
    <row r="974" spans="1:27" ht="15.75" customHeight="1">
      <c r="A974" s="223"/>
      <c r="B974" s="170"/>
      <c r="C974" s="170"/>
      <c r="D974" s="227"/>
      <c r="E974" s="227"/>
      <c r="F974" s="222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7"/>
      <c r="U974" s="167"/>
      <c r="V974" s="167"/>
      <c r="W974" s="167"/>
      <c r="X974" s="167"/>
      <c r="Y974" s="167"/>
      <c r="Z974" s="167"/>
      <c r="AA974" s="167"/>
    </row>
    <row r="975" spans="1:27" ht="15.75" customHeight="1">
      <c r="A975" s="223"/>
      <c r="B975" s="170"/>
      <c r="C975" s="170"/>
      <c r="D975" s="227"/>
      <c r="E975" s="227"/>
      <c r="F975" s="222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7"/>
      <c r="U975" s="167"/>
      <c r="V975" s="167"/>
      <c r="W975" s="167"/>
      <c r="X975" s="167"/>
      <c r="Y975" s="167"/>
      <c r="Z975" s="167"/>
      <c r="AA975" s="167"/>
    </row>
    <row r="976" spans="1:27" ht="15.75" customHeight="1">
      <c r="A976" s="223"/>
      <c r="B976" s="170"/>
      <c r="C976" s="170"/>
      <c r="D976" s="227"/>
      <c r="E976" s="227"/>
      <c r="F976" s="222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7"/>
      <c r="U976" s="167"/>
      <c r="V976" s="167"/>
      <c r="W976" s="167"/>
      <c r="X976" s="167"/>
      <c r="Y976" s="167"/>
      <c r="Z976" s="167"/>
      <c r="AA976" s="167"/>
    </row>
    <row r="977" spans="1:27" ht="15.75" customHeight="1">
      <c r="A977" s="223"/>
      <c r="B977" s="170"/>
      <c r="C977" s="170"/>
      <c r="D977" s="227"/>
      <c r="E977" s="227"/>
      <c r="F977" s="222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7"/>
      <c r="U977" s="167"/>
      <c r="V977" s="167"/>
      <c r="W977" s="167"/>
      <c r="X977" s="167"/>
      <c r="Y977" s="167"/>
      <c r="Z977" s="167"/>
      <c r="AA977" s="167"/>
    </row>
    <row r="978" spans="1:27" ht="15.75" customHeight="1">
      <c r="A978" s="223"/>
      <c r="B978" s="170"/>
      <c r="C978" s="170"/>
      <c r="D978" s="227"/>
      <c r="E978" s="227"/>
      <c r="F978" s="222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7"/>
      <c r="U978" s="167"/>
      <c r="V978" s="167"/>
      <c r="W978" s="167"/>
      <c r="X978" s="167"/>
      <c r="Y978" s="167"/>
      <c r="Z978" s="167"/>
      <c r="AA978" s="167"/>
    </row>
    <row r="979" spans="1:27" ht="15.75" customHeight="1">
      <c r="A979" s="223"/>
      <c r="B979" s="170"/>
      <c r="C979" s="170"/>
      <c r="D979" s="227"/>
      <c r="E979" s="227"/>
      <c r="F979" s="222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7"/>
      <c r="U979" s="167"/>
      <c r="V979" s="167"/>
      <c r="W979" s="167"/>
      <c r="X979" s="167"/>
      <c r="Y979" s="167"/>
      <c r="Z979" s="167"/>
      <c r="AA979" s="167"/>
    </row>
    <row r="980" spans="1:27" ht="15.75" customHeight="1">
      <c r="A980" s="223"/>
      <c r="B980" s="170"/>
      <c r="C980" s="170"/>
      <c r="D980" s="227"/>
      <c r="E980" s="227"/>
      <c r="F980" s="222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7"/>
      <c r="U980" s="167"/>
      <c r="V980" s="167"/>
      <c r="W980" s="167"/>
      <c r="X980" s="167"/>
      <c r="Y980" s="167"/>
      <c r="Z980" s="167"/>
      <c r="AA980" s="167"/>
    </row>
    <row r="981" spans="1:27" ht="15.75" customHeight="1">
      <c r="A981" s="223"/>
      <c r="B981" s="170"/>
      <c r="C981" s="170"/>
      <c r="D981" s="227"/>
      <c r="E981" s="227"/>
      <c r="F981" s="222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7"/>
      <c r="U981" s="167"/>
      <c r="V981" s="167"/>
      <c r="W981" s="167"/>
      <c r="X981" s="167"/>
      <c r="Y981" s="167"/>
      <c r="Z981" s="167"/>
      <c r="AA981" s="167"/>
    </row>
    <row r="982" spans="1:27" ht="15.75" customHeight="1">
      <c r="A982" s="223"/>
      <c r="B982" s="170"/>
      <c r="C982" s="170"/>
      <c r="D982" s="227"/>
      <c r="E982" s="227"/>
      <c r="F982" s="222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7"/>
      <c r="U982" s="167"/>
      <c r="V982" s="167"/>
      <c r="W982" s="167"/>
      <c r="X982" s="167"/>
      <c r="Y982" s="167"/>
      <c r="Z982" s="167"/>
      <c r="AA982" s="167"/>
    </row>
    <row r="983" spans="1:27" ht="15.75" customHeight="1">
      <c r="A983" s="223"/>
      <c r="B983" s="170"/>
      <c r="C983" s="170"/>
      <c r="D983" s="227"/>
      <c r="E983" s="227"/>
      <c r="F983" s="222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7"/>
      <c r="U983" s="167"/>
      <c r="V983" s="167"/>
      <c r="W983" s="167"/>
      <c r="X983" s="167"/>
      <c r="Y983" s="167"/>
      <c r="Z983" s="167"/>
      <c r="AA983" s="167"/>
    </row>
    <row r="984" spans="1:27" ht="15.75" customHeight="1">
      <c r="A984" s="223"/>
      <c r="B984" s="170"/>
      <c r="C984" s="170"/>
      <c r="D984" s="227"/>
      <c r="E984" s="227"/>
      <c r="F984" s="222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7"/>
      <c r="U984" s="167"/>
      <c r="V984" s="167"/>
      <c r="W984" s="167"/>
      <c r="X984" s="167"/>
      <c r="Y984" s="167"/>
      <c r="Z984" s="167"/>
      <c r="AA984" s="167"/>
    </row>
    <row r="985" spans="1:27" ht="15.75" customHeight="1">
      <c r="A985" s="223"/>
      <c r="B985" s="170"/>
      <c r="C985" s="170"/>
      <c r="D985" s="227"/>
      <c r="E985" s="227"/>
      <c r="F985" s="222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7"/>
      <c r="U985" s="167"/>
      <c r="V985" s="167"/>
      <c r="W985" s="167"/>
      <c r="X985" s="167"/>
      <c r="Y985" s="167"/>
      <c r="Z985" s="167"/>
      <c r="AA985" s="167"/>
    </row>
    <row r="986" spans="1:27" ht="15.75" customHeight="1">
      <c r="A986" s="223"/>
      <c r="B986" s="170"/>
      <c r="C986" s="170"/>
      <c r="D986" s="227"/>
      <c r="E986" s="227"/>
      <c r="F986" s="222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7"/>
      <c r="U986" s="167"/>
      <c r="V986" s="167"/>
      <c r="W986" s="167"/>
      <c r="X986" s="167"/>
      <c r="Y986" s="167"/>
      <c r="Z986" s="167"/>
      <c r="AA986" s="167"/>
    </row>
    <row r="987" spans="1:27" ht="15.75" customHeight="1">
      <c r="A987" s="223"/>
      <c r="B987" s="170"/>
      <c r="C987" s="170"/>
      <c r="D987" s="227"/>
      <c r="E987" s="227"/>
      <c r="F987" s="222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7"/>
      <c r="U987" s="167"/>
      <c r="V987" s="167"/>
      <c r="W987" s="167"/>
      <c r="X987" s="167"/>
      <c r="Y987" s="167"/>
      <c r="Z987" s="167"/>
      <c r="AA987" s="167"/>
    </row>
    <row r="988" spans="1:27" ht="15.75" customHeight="1">
      <c r="A988" s="223"/>
      <c r="B988" s="170"/>
      <c r="C988" s="170"/>
      <c r="D988" s="227"/>
      <c r="E988" s="227"/>
      <c r="F988" s="222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7"/>
      <c r="U988" s="167"/>
      <c r="V988" s="167"/>
      <c r="W988" s="167"/>
      <c r="X988" s="167"/>
      <c r="Y988" s="167"/>
      <c r="Z988" s="167"/>
      <c r="AA988" s="167"/>
    </row>
    <row r="989" spans="1:27" ht="15.75" customHeight="1">
      <c r="A989" s="223"/>
      <c r="B989" s="170"/>
      <c r="C989" s="170"/>
      <c r="D989" s="227"/>
      <c r="E989" s="227"/>
      <c r="F989" s="222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7"/>
      <c r="U989" s="167"/>
      <c r="V989" s="167"/>
      <c r="W989" s="167"/>
      <c r="X989" s="167"/>
      <c r="Y989" s="167"/>
      <c r="Z989" s="167"/>
      <c r="AA989" s="167"/>
    </row>
    <row r="990" spans="1:27" ht="15.75" customHeight="1">
      <c r="A990" s="223"/>
      <c r="B990" s="170"/>
      <c r="C990" s="170"/>
      <c r="D990" s="227"/>
      <c r="E990" s="227"/>
      <c r="F990" s="222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7"/>
      <c r="U990" s="167"/>
      <c r="V990" s="167"/>
      <c r="W990" s="167"/>
      <c r="X990" s="167"/>
      <c r="Y990" s="167"/>
      <c r="Z990" s="167"/>
      <c r="AA990" s="167"/>
    </row>
    <row r="991" spans="1:27" ht="15.75" customHeight="1">
      <c r="A991" s="223"/>
      <c r="B991" s="170"/>
      <c r="C991" s="170"/>
      <c r="D991" s="227"/>
      <c r="E991" s="227"/>
      <c r="F991" s="222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7"/>
      <c r="U991" s="167"/>
      <c r="V991" s="167"/>
      <c r="W991" s="167"/>
      <c r="X991" s="167"/>
      <c r="Y991" s="167"/>
      <c r="Z991" s="167"/>
      <c r="AA991" s="167"/>
    </row>
    <row r="992" spans="1:27" ht="15.75" customHeight="1">
      <c r="A992" s="223"/>
      <c r="B992" s="170"/>
      <c r="C992" s="170"/>
      <c r="D992" s="227"/>
      <c r="E992" s="227"/>
      <c r="F992" s="222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7"/>
      <c r="U992" s="167"/>
      <c r="V992" s="167"/>
      <c r="W992" s="167"/>
      <c r="X992" s="167"/>
      <c r="Y992" s="167"/>
      <c r="Z992" s="167"/>
      <c r="AA992" s="167"/>
    </row>
    <row r="993" spans="1:27" ht="15.75" customHeight="1">
      <c r="A993" s="223"/>
      <c r="B993" s="170"/>
      <c r="C993" s="170"/>
      <c r="D993" s="227"/>
      <c r="E993" s="227"/>
      <c r="F993" s="222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7"/>
      <c r="U993" s="167"/>
      <c r="V993" s="167"/>
      <c r="W993" s="167"/>
      <c r="X993" s="167"/>
      <c r="Y993" s="167"/>
      <c r="Z993" s="167"/>
      <c r="AA993" s="167"/>
    </row>
    <row r="994" spans="1:27" ht="15.75" customHeight="1">
      <c r="A994" s="223"/>
      <c r="B994" s="170"/>
      <c r="C994" s="170"/>
      <c r="D994" s="227"/>
      <c r="E994" s="227"/>
      <c r="F994" s="222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7"/>
      <c r="U994" s="167"/>
      <c r="V994" s="167"/>
      <c r="W994" s="167"/>
      <c r="X994" s="167"/>
      <c r="Y994" s="167"/>
      <c r="Z994" s="167"/>
      <c r="AA994" s="167"/>
    </row>
    <row r="995" spans="1:27" ht="15.75" customHeight="1">
      <c r="A995" s="223"/>
      <c r="B995" s="170"/>
      <c r="C995" s="170"/>
      <c r="D995" s="227"/>
      <c r="E995" s="227"/>
      <c r="F995" s="222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7"/>
      <c r="U995" s="167"/>
      <c r="V995" s="167"/>
      <c r="W995" s="167"/>
      <c r="X995" s="167"/>
      <c r="Y995" s="167"/>
      <c r="Z995" s="167"/>
      <c r="AA995" s="167"/>
    </row>
    <row r="996" spans="1:27" ht="15.75" customHeight="1">
      <c r="A996" s="223"/>
      <c r="B996" s="170"/>
      <c r="C996" s="170"/>
      <c r="D996" s="227"/>
      <c r="E996" s="227"/>
      <c r="F996" s="222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7"/>
      <c r="U996" s="167"/>
      <c r="V996" s="167"/>
      <c r="W996" s="167"/>
      <c r="X996" s="167"/>
      <c r="Y996" s="167"/>
      <c r="Z996" s="167"/>
      <c r="AA996" s="167"/>
    </row>
    <row r="997" spans="1:27" ht="15.75" customHeight="1">
      <c r="A997" s="223"/>
      <c r="B997" s="170"/>
      <c r="C997" s="170"/>
      <c r="D997" s="227"/>
      <c r="E997" s="227"/>
      <c r="F997" s="222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7"/>
      <c r="U997" s="167"/>
      <c r="V997" s="167"/>
      <c r="W997" s="167"/>
      <c r="X997" s="167"/>
      <c r="Y997" s="167"/>
      <c r="Z997" s="167"/>
      <c r="AA997" s="167"/>
    </row>
    <row r="998" spans="1:27" ht="15.75" customHeight="1">
      <c r="A998" s="223"/>
      <c r="B998" s="170"/>
      <c r="C998" s="170"/>
      <c r="D998" s="227"/>
      <c r="E998" s="227"/>
      <c r="F998" s="222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7"/>
      <c r="U998" s="167"/>
      <c r="V998" s="167"/>
      <c r="W998" s="167"/>
      <c r="X998" s="167"/>
      <c r="Y998" s="167"/>
      <c r="Z998" s="167"/>
      <c r="AA998" s="167"/>
    </row>
    <row r="999" spans="1:27" ht="15.75" customHeight="1">
      <c r="A999" s="223"/>
      <c r="B999" s="170"/>
      <c r="C999" s="170"/>
      <c r="D999" s="227"/>
      <c r="E999" s="227"/>
      <c r="F999" s="222"/>
      <c r="G999" s="166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7"/>
      <c r="U999" s="167"/>
      <c r="V999" s="167"/>
      <c r="W999" s="167"/>
      <c r="X999" s="167"/>
      <c r="Y999" s="167"/>
      <c r="Z999" s="167"/>
      <c r="AA999" s="167"/>
    </row>
    <row r="1000" spans="1:27" ht="15.75" customHeight="1">
      <c r="A1000" s="223"/>
      <c r="B1000" s="170"/>
      <c r="C1000" s="170"/>
      <c r="D1000" s="227"/>
      <c r="E1000" s="227"/>
      <c r="F1000" s="222"/>
      <c r="G1000" s="166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7"/>
      <c r="U1000" s="167"/>
      <c r="V1000" s="167"/>
      <c r="W1000" s="167"/>
      <c r="X1000" s="167"/>
      <c r="Y1000" s="167"/>
      <c r="Z1000" s="167"/>
      <c r="AA1000" s="167"/>
    </row>
  </sheetData>
  <mergeCells count="25">
    <mergeCell ref="B29:B31"/>
    <mergeCell ref="B32:B34"/>
    <mergeCell ref="B35:B37"/>
    <mergeCell ref="B38:B40"/>
    <mergeCell ref="B23:B25"/>
    <mergeCell ref="D23:F23"/>
    <mergeCell ref="D24:F24"/>
    <mergeCell ref="D25:F25"/>
    <mergeCell ref="B26:B28"/>
    <mergeCell ref="D26:F26"/>
    <mergeCell ref="D27:F27"/>
    <mergeCell ref="D28:F28"/>
    <mergeCell ref="B11:B13"/>
    <mergeCell ref="B14:B16"/>
    <mergeCell ref="B17:B19"/>
    <mergeCell ref="B20:B22"/>
    <mergeCell ref="D20:F20"/>
    <mergeCell ref="D21:F21"/>
    <mergeCell ref="D22:F22"/>
    <mergeCell ref="B8:B10"/>
    <mergeCell ref="A1:C1"/>
    <mergeCell ref="D1:F1"/>
    <mergeCell ref="A2:C2"/>
    <mergeCell ref="D2:F2"/>
    <mergeCell ref="B5:B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A5122-B5F7-4B8E-8DD1-F71A5A595AC6}">
  <sheetPr>
    <tabColor rgb="FF7030A0"/>
    <pageSetUpPr fitToPage="1"/>
  </sheetPr>
  <dimension ref="A1:L42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J29" sqref="J29"/>
    </sheetView>
  </sheetViews>
  <sheetFormatPr defaultColWidth="9.109375" defaultRowHeight="13.8"/>
  <cols>
    <col min="1" max="1" width="4.6640625" style="94" bestFit="1" customWidth="1"/>
    <col min="2" max="2" width="20.88671875" style="118" customWidth="1"/>
    <col min="3" max="3" width="15.6640625" style="94" customWidth="1"/>
    <col min="4" max="4" width="33.5546875" style="94" customWidth="1"/>
    <col min="5" max="6" width="33.5546875" style="96" customWidth="1"/>
    <col min="7" max="7" width="9.109375" style="96"/>
    <col min="8" max="8" width="11.5546875" style="97" customWidth="1"/>
    <col min="9" max="16384" width="9.109375" style="97"/>
  </cols>
  <sheetData>
    <row r="1" spans="1:7" s="93" customFormat="1" ht="22.5" customHeight="1">
      <c r="A1" s="391" t="s">
        <v>0</v>
      </c>
      <c r="B1" s="391"/>
      <c r="C1" s="391"/>
      <c r="D1" s="392" t="s">
        <v>152</v>
      </c>
      <c r="E1" s="392"/>
      <c r="F1" s="392"/>
      <c r="G1" s="262"/>
    </row>
    <row r="2" spans="1:7" s="93" customFormat="1" ht="22.8">
      <c r="A2" s="393" t="s">
        <v>155</v>
      </c>
      <c r="B2" s="393"/>
      <c r="C2" s="393"/>
      <c r="D2" s="394" t="s">
        <v>156</v>
      </c>
      <c r="E2" s="394"/>
      <c r="F2" s="394"/>
      <c r="G2" s="262"/>
    </row>
    <row r="3" spans="1:7" ht="12" customHeight="1">
      <c r="B3" s="95"/>
    </row>
    <row r="4" spans="1:7" s="103" customFormat="1" ht="57" customHeight="1">
      <c r="A4" s="98" t="s">
        <v>8</v>
      </c>
      <c r="B4" s="99" t="s">
        <v>90</v>
      </c>
      <c r="C4" s="100" t="s">
        <v>91</v>
      </c>
      <c r="D4" s="275" t="s">
        <v>157</v>
      </c>
      <c r="E4" s="101" t="s">
        <v>158</v>
      </c>
      <c r="F4" s="102" t="s">
        <v>159</v>
      </c>
      <c r="G4" s="276"/>
    </row>
    <row r="5" spans="1:7" s="106" customFormat="1" ht="17.100000000000001" customHeight="1">
      <c r="A5" s="104"/>
      <c r="B5" s="105"/>
      <c r="C5" s="395" t="s">
        <v>19</v>
      </c>
      <c r="D5" s="264"/>
      <c r="E5" s="398"/>
      <c r="F5" s="399"/>
      <c r="G5" s="261"/>
    </row>
    <row r="6" spans="1:7" s="109" customFormat="1" ht="17.100000000000001" customHeight="1">
      <c r="A6" s="107">
        <v>1</v>
      </c>
      <c r="B6" s="108" t="s">
        <v>2</v>
      </c>
      <c r="C6" s="396"/>
      <c r="D6" s="277"/>
      <c r="E6" s="400"/>
      <c r="F6" s="401"/>
      <c r="G6" s="278"/>
    </row>
    <row r="7" spans="1:7" s="106" customFormat="1" ht="17.100000000000001" customHeight="1">
      <c r="A7" s="110"/>
      <c r="B7" s="111">
        <v>45572</v>
      </c>
      <c r="C7" s="397"/>
      <c r="D7" s="279"/>
      <c r="E7" s="402"/>
      <c r="F7" s="403"/>
      <c r="G7" s="261"/>
    </row>
    <row r="8" spans="1:7" s="106" customFormat="1" ht="17.100000000000001" customHeight="1">
      <c r="A8" s="104"/>
      <c r="B8" s="105"/>
      <c r="C8" s="395" t="s">
        <v>19</v>
      </c>
      <c r="D8" s="407" t="s">
        <v>160</v>
      </c>
      <c r="E8" s="398"/>
      <c r="F8" s="399"/>
      <c r="G8" s="261"/>
    </row>
    <row r="9" spans="1:7" s="109" customFormat="1" ht="17.100000000000001" customHeight="1">
      <c r="A9" s="107">
        <v>2</v>
      </c>
      <c r="B9" s="108" t="s">
        <v>3</v>
      </c>
      <c r="C9" s="396"/>
      <c r="D9" s="408" t="s">
        <v>161</v>
      </c>
      <c r="E9" s="400"/>
      <c r="F9" s="401"/>
      <c r="G9" s="278"/>
    </row>
    <row r="10" spans="1:7" s="109" customFormat="1" ht="17.100000000000001" customHeight="1">
      <c r="A10" s="110"/>
      <c r="B10" s="111">
        <f>B7+1</f>
        <v>45573</v>
      </c>
      <c r="C10" s="397"/>
      <c r="D10" s="409" t="s">
        <v>162</v>
      </c>
      <c r="E10" s="402"/>
      <c r="F10" s="403"/>
      <c r="G10" s="278"/>
    </row>
    <row r="11" spans="1:7" s="106" customFormat="1" ht="17.100000000000001" customHeight="1">
      <c r="A11" s="104"/>
      <c r="B11" s="105"/>
      <c r="C11" s="395" t="s">
        <v>19</v>
      </c>
      <c r="D11" s="264"/>
      <c r="E11" s="398"/>
      <c r="F11" s="399"/>
      <c r="G11" s="261"/>
    </row>
    <row r="12" spans="1:7" s="109" customFormat="1" ht="17.100000000000001" customHeight="1">
      <c r="A12" s="107">
        <v>3</v>
      </c>
      <c r="B12" s="108" t="s">
        <v>88</v>
      </c>
      <c r="C12" s="396"/>
      <c r="D12" s="277"/>
      <c r="E12" s="400"/>
      <c r="F12" s="401"/>
      <c r="G12" s="278"/>
    </row>
    <row r="13" spans="1:7" s="109" customFormat="1" ht="17.100000000000001" customHeight="1">
      <c r="A13" s="110"/>
      <c r="B13" s="111">
        <f>B10+1</f>
        <v>45574</v>
      </c>
      <c r="C13" s="397"/>
      <c r="D13" s="279"/>
      <c r="E13" s="402"/>
      <c r="F13" s="403"/>
      <c r="G13" s="278"/>
    </row>
    <row r="14" spans="1:7" s="106" customFormat="1" ht="17.100000000000001" customHeight="1">
      <c r="A14" s="104"/>
      <c r="B14" s="105"/>
      <c r="C14" s="395" t="s">
        <v>19</v>
      </c>
      <c r="D14" s="407" t="s">
        <v>160</v>
      </c>
      <c r="E14" s="398"/>
      <c r="F14" s="399"/>
      <c r="G14" s="261"/>
    </row>
    <row r="15" spans="1:7" s="109" customFormat="1" ht="17.100000000000001" customHeight="1">
      <c r="A15" s="107">
        <v>4</v>
      </c>
      <c r="B15" s="108" t="s">
        <v>89</v>
      </c>
      <c r="C15" s="396"/>
      <c r="D15" s="408" t="s">
        <v>161</v>
      </c>
      <c r="E15" s="400"/>
      <c r="F15" s="401"/>
      <c r="G15" s="278"/>
    </row>
    <row r="16" spans="1:7" s="109" customFormat="1" ht="17.100000000000001" customHeight="1">
      <c r="A16" s="110"/>
      <c r="B16" s="111">
        <f>B13+1</f>
        <v>45575</v>
      </c>
      <c r="C16" s="397"/>
      <c r="D16" s="409" t="s">
        <v>162</v>
      </c>
      <c r="E16" s="402"/>
      <c r="F16" s="403"/>
      <c r="G16" s="278"/>
    </row>
    <row r="17" spans="1:12" s="106" customFormat="1" ht="17.100000000000001" customHeight="1">
      <c r="A17" s="104"/>
      <c r="B17" s="105"/>
      <c r="C17" s="395" t="s">
        <v>19</v>
      </c>
      <c r="D17" s="264"/>
      <c r="E17" s="280"/>
      <c r="F17" s="145"/>
      <c r="G17" s="261"/>
      <c r="H17" s="1"/>
      <c r="I17" s="112"/>
      <c r="J17" s="113"/>
      <c r="K17" s="113"/>
    </row>
    <row r="18" spans="1:12" s="109" customFormat="1" ht="17.100000000000001" customHeight="1">
      <c r="A18" s="107">
        <v>5</v>
      </c>
      <c r="B18" s="108" t="s">
        <v>4</v>
      </c>
      <c r="C18" s="396"/>
      <c r="D18" s="277"/>
      <c r="E18" s="281"/>
      <c r="F18" s="137"/>
      <c r="G18" s="278"/>
      <c r="H18" s="1"/>
      <c r="I18" s="114"/>
      <c r="J18" s="115"/>
      <c r="K18" s="115"/>
    </row>
    <row r="19" spans="1:12" s="109" customFormat="1" ht="17.100000000000001" customHeight="1">
      <c r="A19" s="110"/>
      <c r="B19" s="111">
        <f>B16+1</f>
        <v>45576</v>
      </c>
      <c r="C19" s="397"/>
      <c r="D19" s="279"/>
      <c r="E19" s="282"/>
      <c r="F19" s="283"/>
      <c r="G19" s="278"/>
      <c r="H19" s="1"/>
      <c r="I19" s="1"/>
    </row>
    <row r="20" spans="1:12" s="106" customFormat="1" ht="17.100000000000001" customHeight="1">
      <c r="A20" s="107"/>
      <c r="B20" s="284"/>
      <c r="C20" s="404" t="s">
        <v>17</v>
      </c>
      <c r="D20" s="285"/>
      <c r="E20" s="280"/>
      <c r="F20" s="145"/>
      <c r="G20" s="261"/>
      <c r="H20" s="113"/>
      <c r="I20" s="113"/>
      <c r="J20" s="113"/>
      <c r="K20" s="1"/>
      <c r="L20" s="113"/>
    </row>
    <row r="21" spans="1:12" s="109" customFormat="1" ht="17.100000000000001" customHeight="1">
      <c r="A21" s="136"/>
      <c r="B21" s="286"/>
      <c r="C21" s="405"/>
      <c r="D21" s="287"/>
      <c r="E21" s="281"/>
      <c r="F21" s="137"/>
      <c r="G21" s="278"/>
      <c r="H21" s="115"/>
      <c r="I21" s="115"/>
      <c r="J21" s="115"/>
      <c r="K21" s="115"/>
      <c r="L21" s="115"/>
    </row>
    <row r="22" spans="1:12" s="109" customFormat="1" ht="17.100000000000001" customHeight="1">
      <c r="A22" s="106"/>
      <c r="B22" s="284"/>
      <c r="C22" s="406"/>
      <c r="D22" s="288"/>
      <c r="E22" s="282"/>
      <c r="F22" s="283"/>
      <c r="G22" s="278"/>
      <c r="H22" s="115"/>
      <c r="I22" s="115"/>
      <c r="J22" s="115"/>
      <c r="K22" s="115"/>
      <c r="L22" s="115"/>
    </row>
    <row r="23" spans="1:12" s="106" customFormat="1" ht="17.100000000000001" customHeight="1">
      <c r="A23" s="107"/>
      <c r="B23" s="117"/>
      <c r="C23" s="405" t="s">
        <v>18</v>
      </c>
      <c r="D23" s="285"/>
      <c r="E23" s="280"/>
      <c r="F23" s="145"/>
      <c r="G23" s="261"/>
      <c r="H23" s="113"/>
      <c r="I23" s="113"/>
      <c r="J23" s="113"/>
      <c r="K23" s="1"/>
      <c r="L23" s="113"/>
    </row>
    <row r="24" spans="1:12" s="109" customFormat="1" ht="17.100000000000001" customHeight="1">
      <c r="A24" s="136"/>
      <c r="B24" s="108" t="s">
        <v>5</v>
      </c>
      <c r="C24" s="405"/>
      <c r="D24" s="287"/>
      <c r="E24" s="281"/>
      <c r="F24" s="137"/>
      <c r="G24" s="278"/>
      <c r="H24" s="115"/>
      <c r="I24" s="115"/>
      <c r="J24" s="115"/>
      <c r="K24" s="115"/>
      <c r="L24" s="115"/>
    </row>
    <row r="25" spans="1:12" s="109" customFormat="1" ht="17.100000000000001" customHeight="1">
      <c r="A25" s="136"/>
      <c r="B25" s="117">
        <f>B19+1</f>
        <v>45577</v>
      </c>
      <c r="C25" s="406"/>
      <c r="D25" s="288"/>
      <c r="E25" s="282"/>
      <c r="F25" s="283"/>
      <c r="G25" s="278"/>
      <c r="H25" s="115"/>
      <c r="I25" s="115"/>
      <c r="J25" s="115"/>
      <c r="K25" s="115"/>
      <c r="L25" s="115"/>
    </row>
    <row r="26" spans="1:12" s="106" customFormat="1" ht="17.100000000000001" customHeight="1">
      <c r="A26" s="261"/>
      <c r="B26" s="284"/>
      <c r="C26" s="404" t="s">
        <v>19</v>
      </c>
      <c r="D26" s="285"/>
      <c r="E26" s="280"/>
      <c r="F26" s="145"/>
      <c r="G26" s="261"/>
      <c r="H26" s="113"/>
      <c r="I26" s="113"/>
      <c r="J26" s="113"/>
      <c r="K26" s="1"/>
      <c r="L26" s="113"/>
    </row>
    <row r="27" spans="1:12" s="109" customFormat="1" ht="17.100000000000001" customHeight="1">
      <c r="A27" s="136"/>
      <c r="B27" s="286"/>
      <c r="C27" s="405"/>
      <c r="D27" s="287"/>
      <c r="E27" s="281"/>
      <c r="F27" s="137"/>
      <c r="G27" s="278"/>
      <c r="H27" s="115"/>
      <c r="I27" s="115"/>
      <c r="J27" s="115"/>
      <c r="K27" s="115"/>
      <c r="L27" s="115"/>
    </row>
    <row r="28" spans="1:12" s="109" customFormat="1" ht="17.100000000000001" customHeight="1">
      <c r="A28" s="138"/>
      <c r="B28" s="289"/>
      <c r="C28" s="406"/>
      <c r="D28" s="288"/>
      <c r="E28" s="282"/>
      <c r="F28" s="283"/>
      <c r="G28" s="278"/>
      <c r="H28" s="115"/>
      <c r="I28" s="115"/>
      <c r="J28" s="115"/>
      <c r="K28" s="115"/>
      <c r="L28" s="115"/>
    </row>
    <row r="29" spans="1:12" s="106" customFormat="1" ht="17.100000000000001" customHeight="1">
      <c r="A29" s="412"/>
      <c r="B29" s="105"/>
      <c r="C29" s="404" t="s">
        <v>17</v>
      </c>
      <c r="D29" s="285"/>
      <c r="E29" s="280"/>
      <c r="F29" s="145"/>
      <c r="G29" s="261"/>
    </row>
    <row r="30" spans="1:12" s="109" customFormat="1" ht="17.100000000000001" customHeight="1">
      <c r="A30" s="410"/>
      <c r="B30" s="108"/>
      <c r="C30" s="405"/>
      <c r="D30" s="287"/>
      <c r="E30" s="281"/>
      <c r="F30" s="137"/>
      <c r="G30" s="278"/>
    </row>
    <row r="31" spans="1:12" s="109" customFormat="1" ht="17.100000000000001" customHeight="1">
      <c r="A31" s="410"/>
      <c r="B31" s="117"/>
      <c r="C31" s="406"/>
      <c r="D31" s="288"/>
      <c r="E31" s="282"/>
      <c r="F31" s="283"/>
      <c r="G31" s="278"/>
    </row>
    <row r="32" spans="1:12" s="106" customFormat="1" ht="17.100000000000001" customHeight="1">
      <c r="A32" s="410">
        <v>7</v>
      </c>
      <c r="B32" s="116"/>
      <c r="C32" s="405" t="s">
        <v>18</v>
      </c>
      <c r="D32" s="285"/>
      <c r="E32" s="280"/>
      <c r="F32" s="145"/>
      <c r="G32" s="261"/>
    </row>
    <row r="33" spans="1:7" s="109" customFormat="1" ht="17.100000000000001" customHeight="1">
      <c r="A33" s="410"/>
      <c r="B33" s="108" t="s">
        <v>16</v>
      </c>
      <c r="C33" s="405"/>
      <c r="D33" s="287"/>
      <c r="E33" s="281"/>
      <c r="F33" s="137"/>
      <c r="G33" s="278"/>
    </row>
    <row r="34" spans="1:7" s="109" customFormat="1" ht="17.100000000000001" customHeight="1">
      <c r="A34" s="410"/>
      <c r="B34" s="117">
        <f>B25+1</f>
        <v>45578</v>
      </c>
      <c r="C34" s="406"/>
      <c r="D34" s="288"/>
      <c r="E34" s="282"/>
      <c r="F34" s="283"/>
      <c r="G34" s="278"/>
    </row>
    <row r="35" spans="1:7" s="106" customFormat="1" ht="17.100000000000001" customHeight="1">
      <c r="A35" s="410"/>
      <c r="B35" s="116"/>
      <c r="C35" s="404" t="s">
        <v>19</v>
      </c>
      <c r="D35" s="285"/>
      <c r="E35" s="280"/>
      <c r="F35" s="145"/>
      <c r="G35" s="261"/>
    </row>
    <row r="36" spans="1:7" s="109" customFormat="1" ht="17.100000000000001" customHeight="1">
      <c r="A36" s="410"/>
      <c r="B36" s="108"/>
      <c r="C36" s="405"/>
      <c r="D36" s="287"/>
      <c r="E36" s="281"/>
      <c r="F36" s="137"/>
      <c r="G36" s="278"/>
    </row>
    <row r="37" spans="1:7" s="109" customFormat="1" ht="17.100000000000001" customHeight="1">
      <c r="A37" s="411"/>
      <c r="B37" s="111"/>
      <c r="C37" s="406"/>
      <c r="D37" s="288"/>
      <c r="E37" s="282"/>
      <c r="F37" s="283"/>
      <c r="G37" s="278"/>
    </row>
    <row r="40" spans="1:7" ht="14.4">
      <c r="B40" s="290" t="s">
        <v>149</v>
      </c>
      <c r="C40" s="291"/>
      <c r="D40" s="291"/>
      <c r="E40" s="291"/>
    </row>
    <row r="41" spans="1:7" ht="14.4">
      <c r="B41" s="290" t="s">
        <v>150</v>
      </c>
      <c r="C41" s="292"/>
      <c r="D41" s="292"/>
      <c r="E41" s="291"/>
    </row>
    <row r="42" spans="1:7" ht="14.4">
      <c r="B42" s="291"/>
      <c r="C42" s="293" t="s">
        <v>163</v>
      </c>
      <c r="D42" s="293"/>
      <c r="E42" s="291"/>
    </row>
  </sheetData>
  <mergeCells count="30">
    <mergeCell ref="A35:A37"/>
    <mergeCell ref="C35:C37"/>
    <mergeCell ref="C23:C25"/>
    <mergeCell ref="C26:C28"/>
    <mergeCell ref="A29:A31"/>
    <mergeCell ref="C29:C31"/>
    <mergeCell ref="A32:A34"/>
    <mergeCell ref="C32:C34"/>
    <mergeCell ref="C20:C22"/>
    <mergeCell ref="C8:C10"/>
    <mergeCell ref="D8:F8"/>
    <mergeCell ref="D9:F9"/>
    <mergeCell ref="D10:F10"/>
    <mergeCell ref="C11:C13"/>
    <mergeCell ref="E11:F11"/>
    <mergeCell ref="E12:F12"/>
    <mergeCell ref="E13:F13"/>
    <mergeCell ref="C14:C16"/>
    <mergeCell ref="D14:F14"/>
    <mergeCell ref="D15:F15"/>
    <mergeCell ref="D16:F16"/>
    <mergeCell ref="C17:C19"/>
    <mergeCell ref="A1:C1"/>
    <mergeCell ref="D1:F1"/>
    <mergeCell ref="A2:C2"/>
    <mergeCell ref="D2:F2"/>
    <mergeCell ref="C5:C7"/>
    <mergeCell ref="E5:F5"/>
    <mergeCell ref="E6:F6"/>
    <mergeCell ref="E7:F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47CD9-E946-411A-A5A1-B8FC08B4FDD5}">
  <sheetPr>
    <tabColor theme="6"/>
  </sheetPr>
  <dimension ref="A1:H48"/>
  <sheetViews>
    <sheetView showGridLines="0" zoomScale="70" zoomScaleNormal="70" zoomScaleSheetLayoutView="85" workbookViewId="0">
      <pane ySplit="4" topLeftCell="A21" activePane="bottomLeft" state="frozen"/>
      <selection pane="bottomLeft" activeCell="F48" sqref="F48"/>
    </sheetView>
  </sheetViews>
  <sheetFormatPr defaultColWidth="9.109375" defaultRowHeight="13.8"/>
  <cols>
    <col min="1" max="1" width="4.6640625" style="94" bestFit="1" customWidth="1"/>
    <col min="2" max="2" width="20.88671875" style="118" customWidth="1"/>
    <col min="3" max="3" width="15.6640625" style="94" customWidth="1"/>
    <col min="4" max="4" width="31.88671875" style="96" customWidth="1"/>
    <col min="5" max="5" width="30.109375" style="96" customWidth="1"/>
    <col min="6" max="6" width="28" style="96" customWidth="1"/>
    <col min="7" max="7" width="30.5546875" style="96" customWidth="1"/>
    <col min="8" max="16384" width="9.109375" style="97"/>
  </cols>
  <sheetData>
    <row r="1" spans="1:7" s="93" customFormat="1" ht="27" customHeight="1">
      <c r="A1" s="413" t="s">
        <v>6</v>
      </c>
      <c r="B1" s="413"/>
      <c r="C1" s="413"/>
      <c r="D1" s="414" t="s">
        <v>135</v>
      </c>
      <c r="E1" s="414"/>
      <c r="F1" s="414"/>
      <c r="G1" s="414"/>
    </row>
    <row r="2" spans="1:7" s="93" customFormat="1" ht="31.5" customHeight="1">
      <c r="A2" s="393" t="s">
        <v>136</v>
      </c>
      <c r="B2" s="393"/>
      <c r="C2" s="393"/>
      <c r="D2" s="415" t="str">
        <f>"Tuần 8 (Từ ngày: "&amp;TEXT($B$7,"DD/MM/YYY")&amp;" Đến ngày: "&amp;TEXT($B$40,"DD/MM/YYYY")&amp;")"</f>
        <v>Tuần 8 (Từ ngày: 07/10/2024 Đến ngày: 13/10/2024)</v>
      </c>
      <c r="E2" s="415"/>
      <c r="F2" s="415"/>
      <c r="G2" s="415"/>
    </row>
    <row r="3" spans="1:7" ht="12" customHeight="1">
      <c r="B3" s="95"/>
    </row>
    <row r="4" spans="1:7" s="103" customFormat="1" ht="30.6" customHeight="1">
      <c r="A4" s="252" t="s">
        <v>8</v>
      </c>
      <c r="B4" s="253" t="s">
        <v>90</v>
      </c>
      <c r="C4" s="254" t="s">
        <v>91</v>
      </c>
      <c r="D4" s="254" t="s">
        <v>137</v>
      </c>
      <c r="E4" s="254" t="s">
        <v>138</v>
      </c>
      <c r="F4" s="254" t="s">
        <v>139</v>
      </c>
      <c r="G4" s="254" t="s">
        <v>140</v>
      </c>
    </row>
    <row r="5" spans="1:7" s="106" customFormat="1" ht="17.100000000000001" customHeight="1">
      <c r="A5" s="104"/>
      <c r="B5" s="105"/>
      <c r="C5" s="395" t="s">
        <v>141</v>
      </c>
      <c r="D5" s="163"/>
      <c r="E5" s="163"/>
      <c r="F5" s="163"/>
      <c r="G5" s="163"/>
    </row>
    <row r="6" spans="1:7" s="109" customFormat="1" ht="17.100000000000001" customHeight="1">
      <c r="A6" s="107">
        <v>1</v>
      </c>
      <c r="B6" s="108" t="s">
        <v>2</v>
      </c>
      <c r="C6" s="396"/>
      <c r="D6" s="255"/>
      <c r="E6" s="255"/>
      <c r="F6" s="255"/>
      <c r="G6" s="255"/>
    </row>
    <row r="7" spans="1:7" s="106" customFormat="1" ht="17.100000000000001" customHeight="1">
      <c r="A7" s="110"/>
      <c r="B7" s="111">
        <v>45572</v>
      </c>
      <c r="C7" s="397"/>
      <c r="D7" s="256"/>
      <c r="E7" s="256"/>
      <c r="F7" s="256"/>
      <c r="G7" s="256"/>
    </row>
    <row r="8" spans="1:7" s="106" customFormat="1" ht="17.100000000000001" customHeight="1">
      <c r="A8" s="104"/>
      <c r="B8" s="105"/>
      <c r="C8" s="395" t="s">
        <v>141</v>
      </c>
      <c r="D8" s="163"/>
      <c r="E8" s="163"/>
      <c r="F8" s="163"/>
      <c r="G8" s="163"/>
    </row>
    <row r="9" spans="1:7" s="109" customFormat="1" ht="17.100000000000001" customHeight="1">
      <c r="A9" s="107">
        <v>2</v>
      </c>
      <c r="B9" s="108" t="s">
        <v>3</v>
      </c>
      <c r="C9" s="396"/>
      <c r="D9" s="255"/>
      <c r="E9" s="255"/>
      <c r="F9" s="255"/>
      <c r="G9" s="255"/>
    </row>
    <row r="10" spans="1:7" s="109" customFormat="1" ht="17.100000000000001" customHeight="1">
      <c r="A10" s="110"/>
      <c r="B10" s="111">
        <f>B7+1</f>
        <v>45573</v>
      </c>
      <c r="C10" s="397"/>
      <c r="D10" s="256"/>
      <c r="E10" s="256"/>
      <c r="F10" s="256"/>
      <c r="G10" s="256"/>
    </row>
    <row r="11" spans="1:7" s="106" customFormat="1" ht="17.100000000000001" customHeight="1">
      <c r="A11" s="104"/>
      <c r="B11" s="105"/>
      <c r="C11" s="395" t="s">
        <v>141</v>
      </c>
      <c r="D11" s="163"/>
      <c r="E11" s="163"/>
      <c r="F11" s="163"/>
      <c r="G11" s="163"/>
    </row>
    <row r="12" spans="1:7" s="109" customFormat="1" ht="17.100000000000001" customHeight="1">
      <c r="A12" s="107">
        <v>3</v>
      </c>
      <c r="B12" s="108" t="s">
        <v>88</v>
      </c>
      <c r="C12" s="396"/>
      <c r="D12" s="255"/>
      <c r="E12" s="255"/>
      <c r="F12" s="255"/>
      <c r="G12" s="255"/>
    </row>
    <row r="13" spans="1:7" s="109" customFormat="1" ht="17.100000000000001" customHeight="1">
      <c r="A13" s="110"/>
      <c r="B13" s="111">
        <f>B10+1</f>
        <v>45574</v>
      </c>
      <c r="C13" s="397"/>
      <c r="D13" s="256"/>
      <c r="E13" s="256"/>
      <c r="F13" s="256"/>
      <c r="G13" s="256"/>
    </row>
    <row r="14" spans="1:7" s="106" customFormat="1" ht="17.100000000000001" customHeight="1">
      <c r="A14" s="104"/>
      <c r="B14" s="105"/>
      <c r="C14" s="395" t="s">
        <v>141</v>
      </c>
      <c r="D14" s="257"/>
      <c r="E14" s="257"/>
      <c r="F14" s="257"/>
      <c r="G14" s="257"/>
    </row>
    <row r="15" spans="1:7" s="109" customFormat="1" ht="17.100000000000001" customHeight="1">
      <c r="A15" s="107">
        <v>4</v>
      </c>
      <c r="B15" s="108" t="s">
        <v>89</v>
      </c>
      <c r="C15" s="396"/>
      <c r="D15" s="258"/>
      <c r="E15" s="258"/>
      <c r="F15" s="258"/>
      <c r="G15" s="258"/>
    </row>
    <row r="16" spans="1:7" s="109" customFormat="1" ht="17.100000000000001" customHeight="1">
      <c r="A16" s="110"/>
      <c r="B16" s="111">
        <f>B13+1</f>
        <v>45575</v>
      </c>
      <c r="C16" s="397"/>
      <c r="D16" s="256"/>
      <c r="E16" s="256"/>
      <c r="F16" s="256"/>
      <c r="G16" s="256"/>
    </row>
    <row r="17" spans="1:8" s="109" customFormat="1" ht="17.100000000000001" customHeight="1">
      <c r="A17" s="412">
        <v>5</v>
      </c>
      <c r="B17" s="117"/>
      <c r="C17" s="404" t="s">
        <v>142</v>
      </c>
      <c r="D17" s="257"/>
      <c r="E17" s="257"/>
      <c r="F17" s="257"/>
      <c r="G17" s="257"/>
    </row>
    <row r="18" spans="1:8" s="109" customFormat="1" ht="17.100000000000001" customHeight="1">
      <c r="A18" s="410"/>
      <c r="B18" s="117"/>
      <c r="C18" s="405"/>
      <c r="D18" s="259"/>
      <c r="E18" s="259"/>
      <c r="F18" s="259"/>
      <c r="G18" s="259"/>
    </row>
    <row r="19" spans="1:8" s="109" customFormat="1" ht="17.100000000000001" customHeight="1">
      <c r="A19" s="410"/>
      <c r="B19" s="108"/>
      <c r="C19" s="406"/>
      <c r="D19" s="256"/>
      <c r="E19" s="256"/>
      <c r="F19" s="256"/>
      <c r="G19" s="256"/>
    </row>
    <row r="20" spans="1:8" s="109" customFormat="1" ht="17.100000000000001" customHeight="1">
      <c r="A20" s="410"/>
      <c r="B20" s="117"/>
      <c r="C20" s="404" t="s">
        <v>143</v>
      </c>
      <c r="D20" s="257"/>
      <c r="E20" s="257"/>
      <c r="F20" s="257"/>
      <c r="G20" s="257"/>
    </row>
    <row r="21" spans="1:8" s="109" customFormat="1" ht="17.100000000000001" customHeight="1">
      <c r="A21" s="410"/>
      <c r="B21" s="117"/>
      <c r="C21" s="405"/>
      <c r="D21" s="259"/>
      <c r="E21" s="259"/>
      <c r="F21" s="259"/>
      <c r="G21" s="259"/>
    </row>
    <row r="22" spans="1:8" s="109" customFormat="1" ht="17.100000000000001" customHeight="1">
      <c r="A22" s="410"/>
      <c r="B22" s="108" t="s">
        <v>4</v>
      </c>
      <c r="C22" s="406"/>
      <c r="D22" s="256"/>
      <c r="E22" s="256"/>
      <c r="F22" s="256"/>
      <c r="G22" s="256"/>
    </row>
    <row r="23" spans="1:8" s="106" customFormat="1" ht="17.100000000000001" customHeight="1">
      <c r="A23" s="410"/>
      <c r="B23" s="416">
        <f>B16+1</f>
        <v>45576</v>
      </c>
      <c r="C23" s="418" t="s">
        <v>144</v>
      </c>
      <c r="D23" s="257" t="s">
        <v>147</v>
      </c>
      <c r="E23" s="257" t="s">
        <v>147</v>
      </c>
      <c r="F23" s="257" t="s">
        <v>147</v>
      </c>
      <c r="G23" s="257" t="s">
        <v>147</v>
      </c>
    </row>
    <row r="24" spans="1:8" s="109" customFormat="1" ht="17.100000000000001" customHeight="1">
      <c r="A24" s="410"/>
      <c r="B24" s="416"/>
      <c r="C24" s="419"/>
      <c r="D24" s="312" t="s">
        <v>186</v>
      </c>
      <c r="E24" s="312" t="s">
        <v>186</v>
      </c>
      <c r="F24" s="312" t="s">
        <v>186</v>
      </c>
      <c r="G24" s="312" t="s">
        <v>186</v>
      </c>
      <c r="H24" s="109">
        <v>3</v>
      </c>
    </row>
    <row r="25" spans="1:8" s="109" customFormat="1" ht="17.100000000000001" customHeight="1">
      <c r="A25" s="411"/>
      <c r="B25" s="417"/>
      <c r="C25" s="420"/>
      <c r="D25" s="256" t="s">
        <v>148</v>
      </c>
      <c r="E25" s="256" t="s">
        <v>148</v>
      </c>
      <c r="F25" s="256" t="s">
        <v>148</v>
      </c>
      <c r="G25" s="256" t="s">
        <v>148</v>
      </c>
    </row>
    <row r="26" spans="1:8" s="109" customFormat="1" ht="17.100000000000001" customHeight="1">
      <c r="A26" s="107"/>
      <c r="B26" s="117"/>
      <c r="C26" s="421" t="s">
        <v>145</v>
      </c>
      <c r="D26" s="257"/>
      <c r="E26" s="257"/>
      <c r="F26" s="257"/>
      <c r="G26" s="257"/>
    </row>
    <row r="27" spans="1:8" s="109" customFormat="1" ht="17.100000000000001" customHeight="1">
      <c r="A27" s="107"/>
      <c r="B27" s="117"/>
      <c r="C27" s="422"/>
      <c r="D27" s="258"/>
      <c r="E27" s="258"/>
      <c r="F27" s="258"/>
      <c r="G27" s="258"/>
    </row>
    <row r="28" spans="1:8" s="109" customFormat="1" ht="17.100000000000001" customHeight="1">
      <c r="A28" s="107"/>
      <c r="B28" s="108"/>
      <c r="C28" s="423"/>
      <c r="D28" s="256"/>
      <c r="E28" s="256"/>
      <c r="F28" s="256"/>
      <c r="G28" s="256"/>
    </row>
    <row r="29" spans="1:8" s="109" customFormat="1" ht="17.100000000000001" customHeight="1">
      <c r="A29" s="107"/>
      <c r="B29" s="117"/>
      <c r="C29" s="421" t="s">
        <v>146</v>
      </c>
      <c r="D29" s="257"/>
      <c r="E29" s="257"/>
      <c r="F29" s="257"/>
      <c r="G29" s="257"/>
    </row>
    <row r="30" spans="1:8" s="109" customFormat="1" ht="17.100000000000001" customHeight="1">
      <c r="A30" s="107"/>
      <c r="B30" s="117"/>
      <c r="C30" s="422"/>
      <c r="D30" s="258"/>
      <c r="E30" s="258"/>
      <c r="F30" s="258"/>
      <c r="G30" s="258"/>
    </row>
    <row r="31" spans="1:8" s="109" customFormat="1" ht="17.100000000000001" customHeight="1">
      <c r="A31" s="107"/>
      <c r="B31" s="108" t="s">
        <v>5</v>
      </c>
      <c r="C31" s="423"/>
      <c r="D31" s="256"/>
      <c r="E31" s="256"/>
      <c r="F31" s="256"/>
      <c r="G31" s="256"/>
    </row>
    <row r="32" spans="1:8" s="106" customFormat="1" ht="17.100000000000001" customHeight="1">
      <c r="A32" s="107">
        <v>6</v>
      </c>
      <c r="B32" s="416">
        <f>B23+1</f>
        <v>45577</v>
      </c>
      <c r="C32" s="421" t="s">
        <v>144</v>
      </c>
      <c r="D32" s="257" t="s">
        <v>147</v>
      </c>
      <c r="E32" s="257" t="s">
        <v>147</v>
      </c>
      <c r="F32" s="257" t="s">
        <v>147</v>
      </c>
      <c r="G32" s="257" t="s">
        <v>147</v>
      </c>
    </row>
    <row r="33" spans="1:8" s="109" customFormat="1" ht="17.100000000000001" customHeight="1">
      <c r="A33" s="136"/>
      <c r="B33" s="416"/>
      <c r="C33" s="422"/>
      <c r="D33" s="312" t="s">
        <v>186</v>
      </c>
      <c r="E33" s="312" t="s">
        <v>186</v>
      </c>
      <c r="F33" s="312" t="s">
        <v>186</v>
      </c>
      <c r="G33" s="312" t="s">
        <v>186</v>
      </c>
      <c r="H33" s="109">
        <v>3</v>
      </c>
    </row>
    <row r="34" spans="1:8" s="109" customFormat="1" ht="17.100000000000001" customHeight="1">
      <c r="A34" s="138"/>
      <c r="B34" s="417"/>
      <c r="C34" s="423"/>
      <c r="D34" s="256" t="s">
        <v>148</v>
      </c>
      <c r="E34" s="256" t="s">
        <v>148</v>
      </c>
      <c r="F34" s="256" t="s">
        <v>148</v>
      </c>
      <c r="G34" s="256" t="s">
        <v>148</v>
      </c>
    </row>
    <row r="35" spans="1:8" s="106" customFormat="1" ht="17.100000000000001" customHeight="1">
      <c r="A35" s="412"/>
      <c r="B35" s="105"/>
      <c r="C35" s="421" t="s">
        <v>154</v>
      </c>
      <c r="D35" s="257" t="s">
        <v>147</v>
      </c>
      <c r="E35" s="257" t="s">
        <v>147</v>
      </c>
      <c r="F35" s="257" t="s">
        <v>147</v>
      </c>
      <c r="G35" s="257" t="s">
        <v>147</v>
      </c>
    </row>
    <row r="36" spans="1:8" s="109" customFormat="1" ht="17.100000000000001" customHeight="1">
      <c r="A36" s="410"/>
      <c r="B36" s="108"/>
      <c r="C36" s="422"/>
      <c r="D36" s="312" t="s">
        <v>186</v>
      </c>
      <c r="E36" s="312" t="s">
        <v>186</v>
      </c>
      <c r="F36" s="312" t="s">
        <v>186</v>
      </c>
      <c r="G36" s="312" t="s">
        <v>186</v>
      </c>
      <c r="H36" s="109">
        <v>3</v>
      </c>
    </row>
    <row r="37" spans="1:8" s="109" customFormat="1" ht="17.100000000000001" customHeight="1">
      <c r="A37" s="410"/>
      <c r="B37" s="117"/>
      <c r="C37" s="423"/>
      <c r="D37" s="256" t="s">
        <v>148</v>
      </c>
      <c r="E37" s="256" t="s">
        <v>148</v>
      </c>
      <c r="F37" s="256" t="s">
        <v>148</v>
      </c>
      <c r="G37" s="256" t="s">
        <v>148</v>
      </c>
    </row>
    <row r="38" spans="1:8" s="106" customFormat="1" ht="17.100000000000001" customHeight="1">
      <c r="A38" s="410">
        <v>7</v>
      </c>
      <c r="B38" s="116"/>
      <c r="C38" s="421" t="s">
        <v>146</v>
      </c>
      <c r="D38" s="257" t="s">
        <v>147</v>
      </c>
      <c r="E38" s="257" t="s">
        <v>147</v>
      </c>
      <c r="F38" s="257" t="s">
        <v>147</v>
      </c>
      <c r="G38" s="257" t="s">
        <v>147</v>
      </c>
    </row>
    <row r="39" spans="1:8" s="109" customFormat="1" ht="17.100000000000001" customHeight="1">
      <c r="A39" s="410"/>
      <c r="B39" s="108" t="s">
        <v>16</v>
      </c>
      <c r="C39" s="422"/>
      <c r="D39" s="312" t="s">
        <v>186</v>
      </c>
      <c r="E39" s="312" t="s">
        <v>186</v>
      </c>
      <c r="F39" s="312" t="s">
        <v>186</v>
      </c>
      <c r="G39" s="312" t="s">
        <v>186</v>
      </c>
      <c r="H39" s="109">
        <v>4</v>
      </c>
    </row>
    <row r="40" spans="1:8" s="109" customFormat="1" ht="17.100000000000001" customHeight="1">
      <c r="A40" s="410"/>
      <c r="B40" s="416">
        <f>B32+1</f>
        <v>45578</v>
      </c>
      <c r="C40" s="423"/>
      <c r="D40" s="256" t="s">
        <v>148</v>
      </c>
      <c r="E40" s="256" t="s">
        <v>148</v>
      </c>
      <c r="F40" s="256" t="s">
        <v>148</v>
      </c>
      <c r="G40" s="256" t="s">
        <v>148</v>
      </c>
    </row>
    <row r="41" spans="1:8" s="106" customFormat="1" ht="17.100000000000001" customHeight="1">
      <c r="A41" s="410"/>
      <c r="B41" s="416"/>
      <c r="C41" s="419" t="s">
        <v>144</v>
      </c>
      <c r="D41" s="257" t="s">
        <v>147</v>
      </c>
      <c r="E41" s="257" t="s">
        <v>147</v>
      </c>
      <c r="F41" s="257" t="s">
        <v>147</v>
      </c>
      <c r="G41" s="257" t="s">
        <v>147</v>
      </c>
      <c r="H41" s="106">
        <v>3</v>
      </c>
    </row>
    <row r="42" spans="1:8" s="109" customFormat="1" ht="17.100000000000001" customHeight="1">
      <c r="A42" s="410"/>
      <c r="B42" s="416"/>
      <c r="C42" s="419"/>
      <c r="D42" s="312" t="s">
        <v>186</v>
      </c>
      <c r="E42" s="312" t="s">
        <v>186</v>
      </c>
      <c r="F42" s="312" t="s">
        <v>186</v>
      </c>
      <c r="G42" s="312" t="s">
        <v>186</v>
      </c>
    </row>
    <row r="43" spans="1:8" s="109" customFormat="1" ht="17.100000000000001" customHeight="1">
      <c r="A43" s="411"/>
      <c r="B43" s="417"/>
      <c r="C43" s="420"/>
      <c r="D43" s="256" t="s">
        <v>148</v>
      </c>
      <c r="E43" s="256" t="s">
        <v>148</v>
      </c>
      <c r="F43" s="256" t="s">
        <v>148</v>
      </c>
      <c r="G43" s="256" t="s">
        <v>148</v>
      </c>
    </row>
    <row r="45" spans="1:8">
      <c r="B45" s="95" t="s">
        <v>149</v>
      </c>
      <c r="H45" s="97">
        <f>SUM(H23:H42)</f>
        <v>16</v>
      </c>
    </row>
    <row r="46" spans="1:8">
      <c r="B46" s="95" t="s">
        <v>150</v>
      </c>
      <c r="C46" s="260"/>
    </row>
    <row r="47" spans="1:8">
      <c r="C47" s="261" t="s">
        <v>151</v>
      </c>
    </row>
    <row r="48" spans="1:8">
      <c r="C48" s="260"/>
    </row>
  </sheetData>
  <mergeCells count="24">
    <mergeCell ref="A38:A40"/>
    <mergeCell ref="C38:C40"/>
    <mergeCell ref="B40:B43"/>
    <mergeCell ref="A41:A43"/>
    <mergeCell ref="C41:C43"/>
    <mergeCell ref="C26:C28"/>
    <mergeCell ref="C29:C31"/>
    <mergeCell ref="B32:B34"/>
    <mergeCell ref="C32:C34"/>
    <mergeCell ref="A35:A37"/>
    <mergeCell ref="C35:C37"/>
    <mergeCell ref="C11:C13"/>
    <mergeCell ref="C14:C16"/>
    <mergeCell ref="A17:A25"/>
    <mergeCell ref="C17:C19"/>
    <mergeCell ref="C20:C22"/>
    <mergeCell ref="B23:B25"/>
    <mergeCell ref="C23:C25"/>
    <mergeCell ref="C8:C10"/>
    <mergeCell ref="A1:C1"/>
    <mergeCell ref="D1:G1"/>
    <mergeCell ref="A2:C2"/>
    <mergeCell ref="D2:G2"/>
    <mergeCell ref="C5:C7"/>
  </mergeCells>
  <pageMargins left="0.7" right="0.7" top="0.75" bottom="0.75" header="0.3" footer="0.3"/>
  <pageSetup paperSize="9" orientation="landscape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1DAC0-93E6-4156-A5A1-93F19EF1ABCC}">
  <sheetPr>
    <tabColor rgb="FF00B0F0"/>
  </sheetPr>
  <dimension ref="A1:Z1058"/>
  <sheetViews>
    <sheetView zoomScale="85" zoomScaleNormal="85" workbookViewId="0">
      <selection activeCell="A171" sqref="A171"/>
    </sheetView>
  </sheetViews>
  <sheetFormatPr defaultColWidth="14.44140625" defaultRowHeight="15" customHeight="1"/>
  <cols>
    <col min="1" max="1" width="5.88671875" style="2" customWidth="1"/>
    <col min="2" max="2" width="11.44140625" style="2" customWidth="1"/>
    <col min="3" max="3" width="13" style="2" customWidth="1"/>
    <col min="4" max="10" width="23.109375" style="2" customWidth="1"/>
    <col min="11" max="26" width="8.6640625" style="2" customWidth="1"/>
    <col min="27" max="16384" width="14.44140625" style="2"/>
  </cols>
  <sheetData>
    <row r="1" spans="1:10" ht="17.399999999999999">
      <c r="A1" s="424" t="s">
        <v>0</v>
      </c>
      <c r="B1" s="425"/>
      <c r="C1" s="425"/>
      <c r="D1" s="425"/>
      <c r="E1" s="426" t="s">
        <v>7</v>
      </c>
      <c r="F1" s="425"/>
      <c r="G1" s="425"/>
      <c r="H1" s="425"/>
      <c r="I1" s="425"/>
      <c r="J1" s="425"/>
    </row>
    <row r="2" spans="1:10" ht="16.8">
      <c r="A2" s="427" t="s">
        <v>20</v>
      </c>
      <c r="B2" s="425"/>
      <c r="C2" s="425"/>
      <c r="D2" s="425"/>
      <c r="E2" s="428" t="s">
        <v>21</v>
      </c>
      <c r="F2" s="425"/>
      <c r="G2" s="425"/>
      <c r="H2" s="425"/>
      <c r="I2" s="425"/>
      <c r="J2" s="425"/>
    </row>
    <row r="3" spans="1:10" ht="16.2">
      <c r="A3" s="3"/>
      <c r="B3" s="3"/>
      <c r="C3" s="3"/>
      <c r="D3" s="4"/>
      <c r="E3" s="4"/>
      <c r="F3" s="4"/>
      <c r="G3" s="4"/>
      <c r="H3" s="5"/>
      <c r="I3" s="5"/>
      <c r="J3" s="5"/>
    </row>
    <row r="4" spans="1:10" ht="14.4" hidden="1">
      <c r="A4" s="429" t="s">
        <v>8</v>
      </c>
      <c r="B4" s="431" t="s">
        <v>22</v>
      </c>
      <c r="C4" s="431" t="s">
        <v>9</v>
      </c>
      <c r="D4" s="6">
        <v>45544</v>
      </c>
      <c r="E4" s="6">
        <f t="shared" ref="E4:J4" si="0">D4+1</f>
        <v>45545</v>
      </c>
      <c r="F4" s="6">
        <f t="shared" si="0"/>
        <v>45546</v>
      </c>
      <c r="G4" s="6">
        <f t="shared" si="0"/>
        <v>45547</v>
      </c>
      <c r="H4" s="6">
        <f t="shared" si="0"/>
        <v>45548</v>
      </c>
      <c r="I4" s="6">
        <f t="shared" si="0"/>
        <v>45549</v>
      </c>
      <c r="J4" s="6">
        <f t="shared" si="0"/>
        <v>45550</v>
      </c>
    </row>
    <row r="5" spans="1:10" hidden="1" thickBot="1">
      <c r="A5" s="430"/>
      <c r="B5" s="432"/>
      <c r="C5" s="432"/>
      <c r="D5" s="7" t="s">
        <v>10</v>
      </c>
      <c r="E5" s="7" t="s">
        <v>11</v>
      </c>
      <c r="F5" s="7" t="s">
        <v>12</v>
      </c>
      <c r="G5" s="7" t="s">
        <v>13</v>
      </c>
      <c r="H5" s="7" t="s">
        <v>14</v>
      </c>
      <c r="I5" s="7" t="s">
        <v>15</v>
      </c>
      <c r="J5" s="8" t="s">
        <v>16</v>
      </c>
    </row>
    <row r="6" spans="1:10" ht="14.4" hidden="1">
      <c r="A6" s="440">
        <v>1</v>
      </c>
      <c r="B6" s="441" t="s">
        <v>23</v>
      </c>
      <c r="C6" s="441" t="s">
        <v>17</v>
      </c>
      <c r="D6" s="9"/>
      <c r="E6" s="9"/>
      <c r="F6" s="9"/>
      <c r="G6" s="9"/>
      <c r="H6" s="9"/>
      <c r="I6" s="9"/>
      <c r="J6" s="10"/>
    </row>
    <row r="7" spans="1:10" ht="14.4" hidden="1">
      <c r="A7" s="434"/>
      <c r="B7" s="437"/>
      <c r="C7" s="437"/>
      <c r="D7" s="11"/>
      <c r="E7" s="11"/>
      <c r="F7" s="11"/>
      <c r="G7" s="11"/>
      <c r="H7" s="11"/>
      <c r="I7" s="11"/>
      <c r="J7" s="12"/>
    </row>
    <row r="8" spans="1:10" ht="29.25" hidden="1" customHeight="1">
      <c r="A8" s="430"/>
      <c r="B8" s="432"/>
      <c r="C8" s="439"/>
      <c r="D8" s="13" t="str">
        <f t="shared" ref="D8:J8" si="1">IF(D6="","",IF(COUNTIF($B$176:$D$182,D6)=0,"",VLOOKUP(D6,$B$176:$D$182,2,FALSE)))</f>
        <v/>
      </c>
      <c r="E8" s="13" t="str">
        <f t="shared" si="1"/>
        <v/>
      </c>
      <c r="F8" s="13" t="str">
        <f t="shared" si="1"/>
        <v/>
      </c>
      <c r="G8" s="13" t="str">
        <f t="shared" si="1"/>
        <v/>
      </c>
      <c r="H8" s="13" t="str">
        <f t="shared" si="1"/>
        <v/>
      </c>
      <c r="I8" s="13" t="str">
        <f t="shared" si="1"/>
        <v/>
      </c>
      <c r="J8" s="14" t="str">
        <f t="shared" si="1"/>
        <v/>
      </c>
    </row>
    <row r="9" spans="1:10" ht="14.4" hidden="1">
      <c r="A9" s="430"/>
      <c r="B9" s="432"/>
      <c r="C9" s="436" t="s">
        <v>18</v>
      </c>
      <c r="D9" s="15"/>
      <c r="E9" s="15"/>
      <c r="F9" s="15"/>
      <c r="G9" s="15"/>
      <c r="H9" s="15"/>
      <c r="I9" s="15"/>
      <c r="J9" s="16"/>
    </row>
    <row r="10" spans="1:10" ht="14.4" hidden="1">
      <c r="A10" s="430"/>
      <c r="B10" s="432"/>
      <c r="C10" s="437"/>
      <c r="D10" s="11"/>
      <c r="E10" s="11"/>
      <c r="F10" s="11"/>
      <c r="G10" s="11"/>
      <c r="H10" s="11"/>
      <c r="I10" s="11"/>
      <c r="J10" s="17"/>
    </row>
    <row r="11" spans="1:10" ht="29.25" hidden="1" customHeight="1">
      <c r="A11" s="430"/>
      <c r="B11" s="432"/>
      <c r="C11" s="439"/>
      <c r="D11" s="13" t="str">
        <f t="shared" ref="D11:I11" si="2">IF(D9="","",IF(COUNTIF($B$176:$D$182,D9)=0,"",VLOOKUP(D9,$B$176:$D$182,2,FALSE)))</f>
        <v/>
      </c>
      <c r="E11" s="13" t="str">
        <f t="shared" si="2"/>
        <v/>
      </c>
      <c r="F11" s="13" t="str">
        <f t="shared" si="2"/>
        <v/>
      </c>
      <c r="G11" s="13" t="str">
        <f t="shared" si="2"/>
        <v/>
      </c>
      <c r="H11" s="13" t="str">
        <f t="shared" si="2"/>
        <v/>
      </c>
      <c r="I11" s="13" t="str">
        <f t="shared" si="2"/>
        <v/>
      </c>
      <c r="J11" s="14"/>
    </row>
    <row r="12" spans="1:10" ht="14.4" hidden="1">
      <c r="A12" s="430"/>
      <c r="B12" s="432"/>
      <c r="C12" s="436" t="s">
        <v>19</v>
      </c>
      <c r="D12" s="15"/>
      <c r="E12" s="15"/>
      <c r="F12" s="15" t="s">
        <v>26</v>
      </c>
      <c r="G12" s="15"/>
      <c r="H12" s="15" t="s">
        <v>27</v>
      </c>
      <c r="I12" s="15"/>
      <c r="J12" s="16"/>
    </row>
    <row r="13" spans="1:10" ht="14.4" hidden="1">
      <c r="A13" s="430"/>
      <c r="B13" s="432"/>
      <c r="C13" s="437"/>
      <c r="D13" s="11"/>
      <c r="E13" s="11"/>
      <c r="F13" s="18" t="s">
        <v>25</v>
      </c>
      <c r="G13" s="11"/>
      <c r="H13" s="18" t="s">
        <v>25</v>
      </c>
      <c r="I13" s="11"/>
      <c r="J13" s="12"/>
    </row>
    <row r="14" spans="1:10" ht="29.25" hidden="1" customHeight="1" thickBot="1">
      <c r="A14" s="435"/>
      <c r="B14" s="438"/>
      <c r="C14" s="438"/>
      <c r="D14" s="19" t="str">
        <f t="shared" ref="D14:J14" si="3">IF(D12="","",IF(COUNTIF($B$176:$D$182,D12)=0,"",VLOOKUP(D12,$B$176:$D$182,2,FALSE)))</f>
        <v/>
      </c>
      <c r="E14" s="20" t="str">
        <f t="shared" si="3"/>
        <v/>
      </c>
      <c r="F14" s="19" t="str">
        <f t="shared" si="3"/>
        <v>Kỹ Thuật Đánh Giá Môi Trường</v>
      </c>
      <c r="G14" s="19" t="str">
        <f t="shared" si="3"/>
        <v/>
      </c>
      <c r="H14" s="19" t="str">
        <f t="shared" si="3"/>
        <v>Kỹ Thuật Thoát Nước &amp; Xử Lý Nước Thải Nâng Cao</v>
      </c>
      <c r="I14" s="19" t="str">
        <f t="shared" si="3"/>
        <v/>
      </c>
      <c r="J14" s="21" t="str">
        <f t="shared" si="3"/>
        <v/>
      </c>
    </row>
    <row r="15" spans="1:10" ht="14.4" hidden="1">
      <c r="A15" s="22"/>
      <c r="B15" s="22"/>
      <c r="C15" s="22"/>
      <c r="D15" s="22"/>
      <c r="F15" s="22"/>
      <c r="G15" s="22"/>
      <c r="H15" s="22"/>
      <c r="I15" s="22"/>
      <c r="J15" s="22"/>
    </row>
    <row r="16" spans="1:10" hidden="1" thickBot="1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 ht="14.4" hidden="1">
      <c r="A17" s="429" t="s">
        <v>8</v>
      </c>
      <c r="B17" s="431" t="s">
        <v>22</v>
      </c>
      <c r="C17" s="431" t="s">
        <v>9</v>
      </c>
      <c r="D17" s="6">
        <f>J4+1</f>
        <v>45551</v>
      </c>
      <c r="E17" s="6">
        <f t="shared" ref="E17:J17" si="4">D17+1</f>
        <v>45552</v>
      </c>
      <c r="F17" s="6">
        <f t="shared" si="4"/>
        <v>45553</v>
      </c>
      <c r="G17" s="6">
        <f t="shared" si="4"/>
        <v>45554</v>
      </c>
      <c r="H17" s="6">
        <f t="shared" si="4"/>
        <v>45555</v>
      </c>
      <c r="I17" s="6">
        <f t="shared" si="4"/>
        <v>45556</v>
      </c>
      <c r="J17" s="23">
        <f t="shared" si="4"/>
        <v>45557</v>
      </c>
    </row>
    <row r="18" spans="1:10" hidden="1" thickBot="1">
      <c r="A18" s="430"/>
      <c r="B18" s="432"/>
      <c r="C18" s="432"/>
      <c r="D18" s="7" t="s">
        <v>10</v>
      </c>
      <c r="E18" s="7" t="s">
        <v>11</v>
      </c>
      <c r="F18" s="7" t="s">
        <v>12</v>
      </c>
      <c r="G18" s="7" t="s">
        <v>13</v>
      </c>
      <c r="H18" s="7" t="s">
        <v>14</v>
      </c>
      <c r="I18" s="7" t="s">
        <v>15</v>
      </c>
      <c r="J18" s="8" t="s">
        <v>16</v>
      </c>
    </row>
    <row r="19" spans="1:10" ht="14.4" hidden="1">
      <c r="A19" s="433">
        <v>2</v>
      </c>
      <c r="B19" s="436" t="s">
        <v>23</v>
      </c>
      <c r="C19" s="436" t="s">
        <v>17</v>
      </c>
      <c r="D19" s="9"/>
      <c r="E19" s="9"/>
      <c r="F19" s="9"/>
      <c r="G19" s="9"/>
      <c r="H19" s="9"/>
      <c r="I19" s="9" t="s">
        <v>26</v>
      </c>
      <c r="J19" s="10"/>
    </row>
    <row r="20" spans="1:10" ht="14.4" hidden="1">
      <c r="A20" s="434"/>
      <c r="B20" s="437"/>
      <c r="C20" s="437"/>
      <c r="D20" s="11"/>
      <c r="E20" s="11"/>
      <c r="F20" s="11"/>
      <c r="G20" s="11"/>
      <c r="H20" s="11"/>
      <c r="I20" s="11" t="s">
        <v>28</v>
      </c>
      <c r="J20" s="12"/>
    </row>
    <row r="21" spans="1:10" ht="29.25" hidden="1" customHeight="1">
      <c r="A21" s="430"/>
      <c r="B21" s="432"/>
      <c r="C21" s="432"/>
      <c r="D21" s="13" t="str">
        <f t="shared" ref="D21:J21" si="5">IF(D19="","",IF(COUNTIF($B$176:$D$182,D19)=0,"",VLOOKUP(D19,$B$176:$D$182,2,FALSE)))</f>
        <v/>
      </c>
      <c r="E21" s="13" t="str">
        <f t="shared" si="5"/>
        <v/>
      </c>
      <c r="F21" s="13" t="str">
        <f t="shared" si="5"/>
        <v/>
      </c>
      <c r="G21" s="13" t="str">
        <f t="shared" si="5"/>
        <v/>
      </c>
      <c r="H21" s="13" t="str">
        <f t="shared" si="5"/>
        <v/>
      </c>
      <c r="I21" s="13" t="str">
        <f t="shared" si="5"/>
        <v>Kỹ Thuật Đánh Giá Môi Trường</v>
      </c>
      <c r="J21" s="14" t="str">
        <f t="shared" si="5"/>
        <v/>
      </c>
    </row>
    <row r="22" spans="1:10" ht="14.4" hidden="1">
      <c r="A22" s="430"/>
      <c r="B22" s="432"/>
      <c r="C22" s="436" t="s">
        <v>18</v>
      </c>
      <c r="D22" s="15"/>
      <c r="E22" s="15"/>
      <c r="F22" s="15"/>
      <c r="G22" s="15"/>
      <c r="H22" s="15"/>
      <c r="I22" s="15"/>
      <c r="J22" s="16" t="s">
        <v>24</v>
      </c>
    </row>
    <row r="23" spans="1:10" ht="14.4" hidden="1">
      <c r="A23" s="430"/>
      <c r="B23" s="432"/>
      <c r="C23" s="437"/>
      <c r="D23" s="11"/>
      <c r="E23" s="11"/>
      <c r="F23" s="11"/>
      <c r="G23" s="11"/>
      <c r="H23" s="11"/>
      <c r="I23" s="11"/>
      <c r="J23" s="148" t="s">
        <v>99</v>
      </c>
    </row>
    <row r="24" spans="1:10" ht="29.25" hidden="1" customHeight="1">
      <c r="A24" s="430"/>
      <c r="B24" s="432"/>
      <c r="C24" s="439"/>
      <c r="D24" s="13" t="str">
        <f t="shared" ref="D24:J24" si="6">IF(D22="","",IF(COUNTIF($B$176:$D$182,D22)=0,"",VLOOKUP(D22,$B$176:$D$182,2,FALSE)))</f>
        <v/>
      </c>
      <c r="E24" s="13" t="str">
        <f t="shared" si="6"/>
        <v/>
      </c>
      <c r="F24" s="13" t="str">
        <f t="shared" si="6"/>
        <v/>
      </c>
      <c r="G24" s="13" t="str">
        <f t="shared" si="6"/>
        <v/>
      </c>
      <c r="H24" s="13" t="str">
        <f t="shared" si="6"/>
        <v/>
      </c>
      <c r="I24" s="13" t="str">
        <f t="shared" si="6"/>
        <v/>
      </c>
      <c r="J24" s="14" t="str">
        <f t="shared" si="6"/>
        <v>Kỹ Thuật Xử Lý Ô Nhiễm Môi Trường Đất Nâng Cao</v>
      </c>
    </row>
    <row r="25" spans="1:10" ht="15.75" hidden="1" customHeight="1">
      <c r="A25" s="430"/>
      <c r="B25" s="432"/>
      <c r="C25" s="437" t="s">
        <v>19</v>
      </c>
      <c r="D25" s="15" t="s">
        <v>29</v>
      </c>
      <c r="E25" s="15"/>
      <c r="F25" s="15" t="s">
        <v>26</v>
      </c>
      <c r="G25" s="15" t="s">
        <v>29</v>
      </c>
      <c r="H25" s="15" t="s">
        <v>27</v>
      </c>
      <c r="I25" s="15"/>
      <c r="J25" s="16"/>
    </row>
    <row r="26" spans="1:10" ht="15.75" hidden="1" customHeight="1">
      <c r="A26" s="430"/>
      <c r="B26" s="432"/>
      <c r="C26" s="437"/>
      <c r="D26" s="11" t="s">
        <v>25</v>
      </c>
      <c r="E26" s="11"/>
      <c r="F26" s="11" t="s">
        <v>25</v>
      </c>
      <c r="G26" s="148" t="s">
        <v>99</v>
      </c>
      <c r="H26" s="11" t="s">
        <v>25</v>
      </c>
      <c r="I26" s="11"/>
      <c r="J26" s="12"/>
    </row>
    <row r="27" spans="1:10" ht="29.25" hidden="1" customHeight="1" thickBot="1">
      <c r="A27" s="435"/>
      <c r="B27" s="438"/>
      <c r="C27" s="438"/>
      <c r="D27" s="19" t="str">
        <f t="shared" ref="D27:J27" si="7">IF(D25="","",IF(COUNTIF($B$176:$D$182,D25)=0,"",VLOOKUP(D25,$B$176:$D$182,2,FALSE)))</f>
        <v>Kỹ Thuật Xử Lý Ô Nhiễm Không Khí &amp; Tiếng Ồn Nâng Cao</v>
      </c>
      <c r="E27" s="20" t="str">
        <f t="shared" si="7"/>
        <v/>
      </c>
      <c r="F27" s="19" t="str">
        <f t="shared" si="7"/>
        <v>Kỹ Thuật Đánh Giá Môi Trường</v>
      </c>
      <c r="G27" s="19" t="str">
        <f t="shared" si="7"/>
        <v>Kỹ Thuật Xử Lý Ô Nhiễm Không Khí &amp; Tiếng Ồn Nâng Cao</v>
      </c>
      <c r="H27" s="19" t="str">
        <f t="shared" si="7"/>
        <v>Kỹ Thuật Thoát Nước &amp; Xử Lý Nước Thải Nâng Cao</v>
      </c>
      <c r="I27" s="19" t="str">
        <f t="shared" si="7"/>
        <v/>
      </c>
      <c r="J27" s="21" t="str">
        <f t="shared" si="7"/>
        <v/>
      </c>
    </row>
    <row r="28" spans="1:10" ht="15.75" hidden="1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ht="15.75" hidden="1" customHeight="1" thickBot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ht="15.75" hidden="1" customHeight="1">
      <c r="A30" s="429" t="s">
        <v>8</v>
      </c>
      <c r="B30" s="431" t="s">
        <v>22</v>
      </c>
      <c r="C30" s="431" t="s">
        <v>9</v>
      </c>
      <c r="D30" s="6">
        <f>J17+1</f>
        <v>45558</v>
      </c>
      <c r="E30" s="6">
        <f t="shared" ref="E30:J30" si="8">D30+1</f>
        <v>45559</v>
      </c>
      <c r="F30" s="6">
        <f t="shared" si="8"/>
        <v>45560</v>
      </c>
      <c r="G30" s="6">
        <f t="shared" si="8"/>
        <v>45561</v>
      </c>
      <c r="H30" s="6">
        <f t="shared" si="8"/>
        <v>45562</v>
      </c>
      <c r="I30" s="6">
        <f t="shared" si="8"/>
        <v>45563</v>
      </c>
      <c r="J30" s="23">
        <f t="shared" si="8"/>
        <v>45564</v>
      </c>
    </row>
    <row r="31" spans="1:10" ht="15.75" hidden="1" customHeight="1" thickBot="1">
      <c r="A31" s="430"/>
      <c r="B31" s="432"/>
      <c r="C31" s="432"/>
      <c r="D31" s="7" t="s">
        <v>10</v>
      </c>
      <c r="E31" s="7" t="s">
        <v>11</v>
      </c>
      <c r="F31" s="7" t="s">
        <v>12</v>
      </c>
      <c r="G31" s="7" t="s">
        <v>13</v>
      </c>
      <c r="H31" s="7" t="s">
        <v>14</v>
      </c>
      <c r="I31" s="7" t="s">
        <v>15</v>
      </c>
      <c r="J31" s="8" t="s">
        <v>16</v>
      </c>
    </row>
    <row r="32" spans="1:10" ht="15.75" hidden="1" customHeight="1">
      <c r="A32" s="433">
        <v>3</v>
      </c>
      <c r="B32" s="436" t="s">
        <v>23</v>
      </c>
      <c r="C32" s="436" t="s">
        <v>17</v>
      </c>
      <c r="D32" s="149"/>
      <c r="E32" s="149"/>
      <c r="F32" s="149"/>
      <c r="G32" s="149"/>
      <c r="H32" s="149"/>
      <c r="I32" s="149" t="s">
        <v>26</v>
      </c>
      <c r="J32" s="150"/>
    </row>
    <row r="33" spans="1:10" ht="15.75" hidden="1" customHeight="1">
      <c r="A33" s="434"/>
      <c r="B33" s="437"/>
      <c r="C33" s="437"/>
      <c r="D33" s="151"/>
      <c r="E33" s="151"/>
      <c r="F33" s="151"/>
      <c r="G33" s="151"/>
      <c r="H33" s="151"/>
      <c r="I33" s="151" t="s">
        <v>28</v>
      </c>
      <c r="J33" s="152"/>
    </row>
    <row r="34" spans="1:10" ht="29.25" hidden="1" customHeight="1">
      <c r="A34" s="430"/>
      <c r="B34" s="432"/>
      <c r="C34" s="432"/>
      <c r="D34" s="153" t="str">
        <f t="shared" ref="D34:J34" si="9">IF(D32="","",IF(COUNTIF($B$176:$D$182,D32)=0,"",VLOOKUP(D32,$B$176:$D$182,2,FALSE)))</f>
        <v/>
      </c>
      <c r="E34" s="153" t="str">
        <f t="shared" si="9"/>
        <v/>
      </c>
      <c r="F34" s="153" t="str">
        <f t="shared" si="9"/>
        <v/>
      </c>
      <c r="G34" s="153" t="str">
        <f t="shared" si="9"/>
        <v/>
      </c>
      <c r="H34" s="153" t="str">
        <f t="shared" si="9"/>
        <v/>
      </c>
      <c r="I34" s="153" t="str">
        <f t="shared" si="9"/>
        <v>Kỹ Thuật Đánh Giá Môi Trường</v>
      </c>
      <c r="J34" s="154" t="str">
        <f t="shared" si="9"/>
        <v/>
      </c>
    </row>
    <row r="35" spans="1:10" ht="15.75" hidden="1" customHeight="1">
      <c r="A35" s="430"/>
      <c r="B35" s="432"/>
      <c r="C35" s="436" t="s">
        <v>18</v>
      </c>
      <c r="D35" s="155"/>
      <c r="E35" s="155"/>
      <c r="F35" s="155"/>
      <c r="G35" s="155"/>
      <c r="H35" s="155"/>
      <c r="I35" s="155"/>
      <c r="J35" s="156" t="s">
        <v>24</v>
      </c>
    </row>
    <row r="36" spans="1:10" ht="15.75" hidden="1" customHeight="1">
      <c r="A36" s="430"/>
      <c r="B36" s="432"/>
      <c r="C36" s="437"/>
      <c r="D36" s="151"/>
      <c r="E36" s="151"/>
      <c r="F36" s="151"/>
      <c r="G36" s="151"/>
      <c r="H36" s="151"/>
      <c r="I36" s="151"/>
      <c r="J36" s="161" t="s">
        <v>99</v>
      </c>
    </row>
    <row r="37" spans="1:10" ht="29.25" hidden="1" customHeight="1">
      <c r="A37" s="430"/>
      <c r="B37" s="432"/>
      <c r="C37" s="439"/>
      <c r="D37" s="153" t="str">
        <f t="shared" ref="D37:J37" si="10">IF(D35="","",IF(COUNTIF($B$176:$D$182,D35)=0,"",VLOOKUP(D35,$B$176:$D$182,2,FALSE)))</f>
        <v/>
      </c>
      <c r="E37" s="153" t="str">
        <f t="shared" si="10"/>
        <v/>
      </c>
      <c r="F37" s="153" t="str">
        <f t="shared" si="10"/>
        <v/>
      </c>
      <c r="G37" s="153" t="str">
        <f t="shared" si="10"/>
        <v/>
      </c>
      <c r="H37" s="153" t="str">
        <f t="shared" si="10"/>
        <v/>
      </c>
      <c r="I37" s="153" t="str">
        <f t="shared" si="10"/>
        <v/>
      </c>
      <c r="J37" s="154" t="str">
        <f t="shared" si="10"/>
        <v>Kỹ Thuật Xử Lý Ô Nhiễm Môi Trường Đất Nâng Cao</v>
      </c>
    </row>
    <row r="38" spans="1:10" ht="15.75" hidden="1" customHeight="1">
      <c r="A38" s="430"/>
      <c r="B38" s="432"/>
      <c r="C38" s="437" t="s">
        <v>19</v>
      </c>
      <c r="D38" s="155" t="s">
        <v>29</v>
      </c>
      <c r="E38" s="155"/>
      <c r="F38" s="155" t="s">
        <v>26</v>
      </c>
      <c r="G38" s="155"/>
      <c r="H38" s="155" t="s">
        <v>27</v>
      </c>
      <c r="I38" s="155"/>
      <c r="J38" s="156"/>
    </row>
    <row r="39" spans="1:10" ht="15.75" hidden="1" customHeight="1">
      <c r="A39" s="430"/>
      <c r="B39" s="432"/>
      <c r="C39" s="437"/>
      <c r="D39" s="160" t="s">
        <v>99</v>
      </c>
      <c r="E39" s="151"/>
      <c r="F39" s="151" t="s">
        <v>25</v>
      </c>
      <c r="G39" s="151"/>
      <c r="H39" s="151" t="s">
        <v>25</v>
      </c>
      <c r="I39" s="151"/>
      <c r="J39" s="152"/>
    </row>
    <row r="40" spans="1:10" ht="29.25" hidden="1" customHeight="1" thickBot="1">
      <c r="A40" s="435"/>
      <c r="B40" s="438"/>
      <c r="C40" s="438"/>
      <c r="D40" s="157" t="str">
        <f t="shared" ref="D40:J40" si="11">IF(D38="","",IF(COUNTIF($B$176:$D$182,D38)=0,"",VLOOKUP(D38,$B$176:$D$182,2,FALSE)))</f>
        <v>Kỹ Thuật Xử Lý Ô Nhiễm Không Khí &amp; Tiếng Ồn Nâng Cao</v>
      </c>
      <c r="E40" s="158" t="str">
        <f t="shared" si="11"/>
        <v/>
      </c>
      <c r="F40" s="157" t="str">
        <f t="shared" si="11"/>
        <v>Kỹ Thuật Đánh Giá Môi Trường</v>
      </c>
      <c r="G40" s="157"/>
      <c r="H40" s="157" t="str">
        <f t="shared" si="11"/>
        <v>Kỹ Thuật Thoát Nước &amp; Xử Lý Nước Thải Nâng Cao</v>
      </c>
      <c r="I40" s="157" t="str">
        <f t="shared" si="11"/>
        <v/>
      </c>
      <c r="J40" s="159" t="str">
        <f t="shared" si="11"/>
        <v/>
      </c>
    </row>
    <row r="41" spans="1:10" ht="15.75" hidden="1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 ht="15.75" hidden="1" customHeight="1" thickBot="1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ht="15.75" hidden="1" customHeight="1">
      <c r="A43" s="429" t="s">
        <v>8</v>
      </c>
      <c r="B43" s="431" t="s">
        <v>22</v>
      </c>
      <c r="C43" s="431" t="s">
        <v>9</v>
      </c>
      <c r="D43" s="6">
        <f>J30+1</f>
        <v>45565</v>
      </c>
      <c r="E43" s="6">
        <f t="shared" ref="E43:J43" si="12">D43+1</f>
        <v>45566</v>
      </c>
      <c r="F43" s="6">
        <f t="shared" si="12"/>
        <v>45567</v>
      </c>
      <c r="G43" s="6">
        <f t="shared" si="12"/>
        <v>45568</v>
      </c>
      <c r="H43" s="6">
        <f t="shared" si="12"/>
        <v>45569</v>
      </c>
      <c r="I43" s="6">
        <f t="shared" si="12"/>
        <v>45570</v>
      </c>
      <c r="J43" s="23">
        <f t="shared" si="12"/>
        <v>45571</v>
      </c>
    </row>
    <row r="44" spans="1:10" ht="15.75" hidden="1" customHeight="1" thickBot="1">
      <c r="A44" s="430"/>
      <c r="B44" s="432"/>
      <c r="C44" s="432"/>
      <c r="D44" s="7" t="s">
        <v>10</v>
      </c>
      <c r="E44" s="7" t="s">
        <v>11</v>
      </c>
      <c r="F44" s="7" t="s">
        <v>12</v>
      </c>
      <c r="G44" s="7" t="s">
        <v>13</v>
      </c>
      <c r="H44" s="7" t="s">
        <v>14</v>
      </c>
      <c r="I44" s="7" t="s">
        <v>15</v>
      </c>
      <c r="J44" s="8" t="s">
        <v>16</v>
      </c>
    </row>
    <row r="45" spans="1:10" ht="15.75" hidden="1" customHeight="1">
      <c r="A45" s="433">
        <v>4</v>
      </c>
      <c r="B45" s="436" t="s">
        <v>23</v>
      </c>
      <c r="C45" s="436" t="s">
        <v>17</v>
      </c>
      <c r="D45" s="24"/>
      <c r="E45" s="24"/>
      <c r="F45" s="24"/>
      <c r="G45" s="24"/>
      <c r="H45" s="24"/>
      <c r="I45" s="25" t="s">
        <v>26</v>
      </c>
      <c r="J45" s="26"/>
    </row>
    <row r="46" spans="1:10" ht="15.75" hidden="1" customHeight="1">
      <c r="A46" s="434"/>
      <c r="B46" s="437"/>
      <c r="C46" s="437"/>
      <c r="D46" s="27"/>
      <c r="E46" s="27"/>
      <c r="F46" s="27"/>
      <c r="G46" s="27"/>
      <c r="H46" s="27"/>
      <c r="I46" s="28" t="s">
        <v>28</v>
      </c>
      <c r="J46" s="29"/>
    </row>
    <row r="47" spans="1:10" ht="29.25" hidden="1" customHeight="1">
      <c r="A47" s="430"/>
      <c r="B47" s="432"/>
      <c r="C47" s="432"/>
      <c r="D47" s="30" t="str">
        <f t="shared" ref="D47:J47" si="13">IF(D45="","",IF(COUNTIF($B$176:$D$182,D45)=0,"",VLOOKUP(D45,$B$176:$D$182,2,FALSE)))</f>
        <v/>
      </c>
      <c r="E47" s="30" t="str">
        <f t="shared" si="13"/>
        <v/>
      </c>
      <c r="F47" s="30" t="str">
        <f t="shared" si="13"/>
        <v/>
      </c>
      <c r="G47" s="30" t="str">
        <f t="shared" si="13"/>
        <v/>
      </c>
      <c r="H47" s="30" t="str">
        <f t="shared" si="13"/>
        <v/>
      </c>
      <c r="I47" s="31" t="str">
        <f t="shared" si="13"/>
        <v>Kỹ Thuật Đánh Giá Môi Trường</v>
      </c>
      <c r="J47" s="32" t="str">
        <f t="shared" si="13"/>
        <v/>
      </c>
    </row>
    <row r="48" spans="1:10" ht="15.75" hidden="1" customHeight="1">
      <c r="A48" s="430"/>
      <c r="B48" s="432"/>
      <c r="C48" s="436" t="s">
        <v>18</v>
      </c>
      <c r="D48" s="33"/>
      <c r="E48" s="33"/>
      <c r="F48" s="33"/>
      <c r="G48" s="33"/>
      <c r="H48" s="33"/>
      <c r="I48" s="34"/>
      <c r="J48" s="35" t="s">
        <v>24</v>
      </c>
    </row>
    <row r="49" spans="1:10" ht="15.75" hidden="1" customHeight="1">
      <c r="A49" s="430"/>
      <c r="B49" s="432"/>
      <c r="C49" s="437"/>
      <c r="D49" s="27"/>
      <c r="E49" s="27"/>
      <c r="F49" s="27"/>
      <c r="G49" s="27"/>
      <c r="H49" s="27"/>
      <c r="I49" s="28"/>
      <c r="J49" s="29" t="s">
        <v>30</v>
      </c>
    </row>
    <row r="50" spans="1:10" ht="29.25" hidden="1" customHeight="1">
      <c r="A50" s="430"/>
      <c r="B50" s="432"/>
      <c r="C50" s="439"/>
      <c r="D50" s="30" t="str">
        <f t="shared" ref="D50:J50" si="14">IF(D48="","",IF(COUNTIF($B$176:$D$182,D48)=0,"",VLOOKUP(D48,$B$176:$D$182,2,FALSE)))</f>
        <v/>
      </c>
      <c r="E50" s="30" t="str">
        <f t="shared" si="14"/>
        <v/>
      </c>
      <c r="F50" s="30" t="str">
        <f t="shared" si="14"/>
        <v/>
      </c>
      <c r="G50" s="30" t="str">
        <f t="shared" si="14"/>
        <v/>
      </c>
      <c r="H50" s="30" t="str">
        <f t="shared" si="14"/>
        <v/>
      </c>
      <c r="I50" s="31" t="str">
        <f t="shared" si="14"/>
        <v/>
      </c>
      <c r="J50" s="32" t="str">
        <f t="shared" si="14"/>
        <v>Kỹ Thuật Xử Lý Ô Nhiễm Môi Trường Đất Nâng Cao</v>
      </c>
    </row>
    <row r="51" spans="1:10" ht="15.75" hidden="1" customHeight="1">
      <c r="A51" s="430"/>
      <c r="B51" s="432"/>
      <c r="C51" s="437" t="s">
        <v>19</v>
      </c>
      <c r="D51" s="40" t="s">
        <v>31</v>
      </c>
      <c r="E51" s="36" t="s">
        <v>29</v>
      </c>
      <c r="F51" s="36" t="s">
        <v>26</v>
      </c>
      <c r="G51" s="40" t="s">
        <v>27</v>
      </c>
      <c r="H51" s="36" t="s">
        <v>27</v>
      </c>
      <c r="I51" s="36"/>
      <c r="J51" s="35"/>
    </row>
    <row r="52" spans="1:10" ht="15.75" hidden="1" customHeight="1">
      <c r="A52" s="430"/>
      <c r="B52" s="432"/>
      <c r="C52" s="437"/>
      <c r="D52" s="37" t="s">
        <v>30</v>
      </c>
      <c r="E52" s="37" t="s">
        <v>30</v>
      </c>
      <c r="F52" s="37" t="s">
        <v>30</v>
      </c>
      <c r="G52" s="37" t="s">
        <v>30</v>
      </c>
      <c r="H52" s="37" t="s">
        <v>30</v>
      </c>
      <c r="I52" s="28"/>
      <c r="J52" s="29"/>
    </row>
    <row r="53" spans="1:10" ht="29.25" hidden="1" customHeight="1" thickBot="1">
      <c r="A53" s="435"/>
      <c r="B53" s="438"/>
      <c r="C53" s="438"/>
      <c r="D53" s="41" t="str">
        <f t="shared" ref="D53:J53" si="15">IF(D51="","",IF(COUNTIF($B$176:$D$182,D51)=0,"",VLOOKUP(D51,$B$176:$D$182,2,FALSE)))</f>
        <v>Kỹ Thuật Xử Lý Chất Thải Rắn &amp; Chất Thải Nguy Hại Nâng Cao</v>
      </c>
      <c r="E53" s="42" t="str">
        <f t="shared" si="15"/>
        <v>Kỹ Thuật Xử Lý Ô Nhiễm Không Khí &amp; Tiếng Ồn Nâng Cao</v>
      </c>
      <c r="F53" s="38" t="str">
        <f t="shared" si="15"/>
        <v>Kỹ Thuật Đánh Giá Môi Trường</v>
      </c>
      <c r="G53" s="41" t="str">
        <f t="shared" si="15"/>
        <v>Kỹ Thuật Thoát Nước &amp; Xử Lý Nước Thải Nâng Cao</v>
      </c>
      <c r="H53" s="38" t="str">
        <f t="shared" si="15"/>
        <v>Kỹ Thuật Thoát Nước &amp; Xử Lý Nước Thải Nâng Cao</v>
      </c>
      <c r="I53" s="38" t="str">
        <f t="shared" si="15"/>
        <v/>
      </c>
      <c r="J53" s="39" t="str">
        <f t="shared" si="15"/>
        <v/>
      </c>
    </row>
    <row r="54" spans="1:10" ht="15.75" hidden="1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15.75" customHeight="1" thickBot="1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15.75" customHeight="1">
      <c r="A56" s="429" t="s">
        <v>8</v>
      </c>
      <c r="B56" s="431" t="s">
        <v>22</v>
      </c>
      <c r="C56" s="431" t="s">
        <v>9</v>
      </c>
      <c r="D56" s="6">
        <f>J43+1</f>
        <v>45572</v>
      </c>
      <c r="E56" s="6">
        <f t="shared" ref="E56:J56" si="16">D56+1</f>
        <v>45573</v>
      </c>
      <c r="F56" s="6">
        <f>E56+1</f>
        <v>45574</v>
      </c>
      <c r="G56" s="6">
        <f t="shared" si="16"/>
        <v>45575</v>
      </c>
      <c r="H56" s="6">
        <f t="shared" si="16"/>
        <v>45576</v>
      </c>
      <c r="I56" s="6">
        <f t="shared" si="16"/>
        <v>45577</v>
      </c>
      <c r="J56" s="23">
        <f t="shared" si="16"/>
        <v>45578</v>
      </c>
    </row>
    <row r="57" spans="1:10" ht="15.75" customHeight="1" thickBot="1">
      <c r="A57" s="430"/>
      <c r="B57" s="432"/>
      <c r="C57" s="432"/>
      <c r="D57" s="7" t="s">
        <v>10</v>
      </c>
      <c r="E57" s="7" t="s">
        <v>11</v>
      </c>
      <c r="F57" s="7" t="s">
        <v>12</v>
      </c>
      <c r="G57" s="7" t="s">
        <v>13</v>
      </c>
      <c r="H57" s="7" t="s">
        <v>14</v>
      </c>
      <c r="I57" s="7" t="s">
        <v>15</v>
      </c>
      <c r="J57" s="8" t="s">
        <v>16</v>
      </c>
    </row>
    <row r="58" spans="1:10" ht="15.75" customHeight="1">
      <c r="A58" s="433">
        <v>5</v>
      </c>
      <c r="B58" s="436" t="s">
        <v>23</v>
      </c>
      <c r="C58" s="436" t="s">
        <v>17</v>
      </c>
      <c r="D58" s="9"/>
      <c r="E58" s="9"/>
      <c r="F58" s="9"/>
      <c r="G58" s="9"/>
      <c r="H58" s="9"/>
      <c r="I58" s="25" t="s">
        <v>26</v>
      </c>
      <c r="J58" s="26"/>
    </row>
    <row r="59" spans="1:10" ht="15.75" customHeight="1">
      <c r="A59" s="434"/>
      <c r="B59" s="437"/>
      <c r="C59" s="437"/>
      <c r="D59" s="11"/>
      <c r="E59" s="11"/>
      <c r="F59" s="11"/>
      <c r="G59" s="11"/>
      <c r="H59" s="11"/>
      <c r="I59" s="28" t="s">
        <v>28</v>
      </c>
      <c r="J59" s="29"/>
    </row>
    <row r="60" spans="1:10" ht="29.25" customHeight="1">
      <c r="A60" s="430"/>
      <c r="B60" s="432"/>
      <c r="C60" s="432"/>
      <c r="D60" s="13" t="str">
        <f t="shared" ref="D60:J60" si="17">IF(D58="","",IF(COUNTIF($B$176:$D$182,D58)=0,"",VLOOKUP(D58,$B$176:$D$182,2,FALSE)))</f>
        <v/>
      </c>
      <c r="E60" s="13" t="str">
        <f t="shared" si="17"/>
        <v/>
      </c>
      <c r="F60" s="13" t="str">
        <f t="shared" si="17"/>
        <v/>
      </c>
      <c r="G60" s="13" t="str">
        <f t="shared" si="17"/>
        <v/>
      </c>
      <c r="H60" s="13" t="str">
        <f t="shared" si="17"/>
        <v/>
      </c>
      <c r="I60" s="31" t="str">
        <f t="shared" si="17"/>
        <v>Kỹ Thuật Đánh Giá Môi Trường</v>
      </c>
      <c r="J60" s="32" t="str">
        <f t="shared" si="17"/>
        <v/>
      </c>
    </row>
    <row r="61" spans="1:10" ht="15.75" customHeight="1">
      <c r="A61" s="430"/>
      <c r="B61" s="432"/>
      <c r="C61" s="436" t="s">
        <v>18</v>
      </c>
      <c r="D61" s="15"/>
      <c r="E61" s="15"/>
      <c r="F61" s="15"/>
      <c r="G61" s="15"/>
      <c r="H61" s="15"/>
      <c r="I61" s="34" t="s">
        <v>32</v>
      </c>
      <c r="J61" s="35" t="s">
        <v>24</v>
      </c>
    </row>
    <row r="62" spans="1:10" ht="15.75" customHeight="1">
      <c r="A62" s="430"/>
      <c r="B62" s="432"/>
      <c r="C62" s="437"/>
      <c r="D62" s="11"/>
      <c r="E62" s="11"/>
      <c r="F62" s="11"/>
      <c r="G62" s="11"/>
      <c r="H62" s="11"/>
      <c r="I62" s="28" t="s">
        <v>28</v>
      </c>
      <c r="J62" s="29" t="s">
        <v>30</v>
      </c>
    </row>
    <row r="63" spans="1:10" ht="29.25" customHeight="1">
      <c r="A63" s="430"/>
      <c r="B63" s="432"/>
      <c r="C63" s="439"/>
      <c r="D63" s="13" t="str">
        <f t="shared" ref="D63:J63" si="18">IF(D61="","",IF(COUNTIF($B$176:$D$182,D61)=0,"",VLOOKUP(D61,$B$176:$D$182,2,FALSE)))</f>
        <v/>
      </c>
      <c r="E63" s="13" t="str">
        <f t="shared" si="18"/>
        <v/>
      </c>
      <c r="F63" s="13" t="str">
        <f t="shared" si="18"/>
        <v/>
      </c>
      <c r="G63" s="13" t="str">
        <f t="shared" si="18"/>
        <v/>
      </c>
      <c r="H63" s="13" t="str">
        <f t="shared" si="18"/>
        <v/>
      </c>
      <c r="I63" s="31" t="str">
        <f t="shared" si="18"/>
        <v>Vi Sinh Vật Môi Trường</v>
      </c>
      <c r="J63" s="32" t="str">
        <f t="shared" si="18"/>
        <v>Kỹ Thuật Xử Lý Ô Nhiễm Môi Trường Đất Nâng Cao</v>
      </c>
    </row>
    <row r="64" spans="1:10" ht="15.75" customHeight="1">
      <c r="A64" s="430"/>
      <c r="B64" s="432"/>
      <c r="C64" s="437" t="s">
        <v>19</v>
      </c>
      <c r="D64" s="40" t="s">
        <v>31</v>
      </c>
      <c r="E64" s="36"/>
      <c r="F64" s="36" t="s">
        <v>26</v>
      </c>
      <c r="G64" s="40" t="s">
        <v>27</v>
      </c>
      <c r="H64" s="36" t="s">
        <v>27</v>
      </c>
      <c r="I64" s="36"/>
      <c r="J64" s="35"/>
    </row>
    <row r="65" spans="1:10" ht="15.75" customHeight="1">
      <c r="A65" s="430"/>
      <c r="B65" s="432"/>
      <c r="C65" s="437"/>
      <c r="D65" s="37" t="s">
        <v>30</v>
      </c>
      <c r="E65" s="37"/>
      <c r="F65" s="37" t="s">
        <v>30</v>
      </c>
      <c r="G65" s="37" t="s">
        <v>30</v>
      </c>
      <c r="H65" s="37" t="s">
        <v>30</v>
      </c>
      <c r="I65" s="28"/>
      <c r="J65" s="29"/>
    </row>
    <row r="66" spans="1:10" ht="29.25" customHeight="1" thickBot="1">
      <c r="A66" s="435"/>
      <c r="B66" s="438"/>
      <c r="C66" s="438"/>
      <c r="D66" s="41" t="str">
        <f t="shared" ref="D66:J66" si="19">IF(D64="","",IF(COUNTIF($B$176:$D$182,D64)=0,"",VLOOKUP(D64,$B$176:$D$182,2,FALSE)))</f>
        <v>Kỹ Thuật Xử Lý Chất Thải Rắn &amp; Chất Thải Nguy Hại Nâng Cao</v>
      </c>
      <c r="E66" s="42" t="str">
        <f t="shared" si="19"/>
        <v/>
      </c>
      <c r="F66" s="38" t="str">
        <f t="shared" si="19"/>
        <v>Kỹ Thuật Đánh Giá Môi Trường</v>
      </c>
      <c r="G66" s="41" t="str">
        <f t="shared" si="19"/>
        <v>Kỹ Thuật Thoát Nước &amp; Xử Lý Nước Thải Nâng Cao</v>
      </c>
      <c r="H66" s="38" t="str">
        <f t="shared" si="19"/>
        <v>Kỹ Thuật Thoát Nước &amp; Xử Lý Nước Thải Nâng Cao</v>
      </c>
      <c r="I66" s="38" t="str">
        <f t="shared" si="19"/>
        <v/>
      </c>
      <c r="J66" s="39" t="str">
        <f t="shared" si="19"/>
        <v/>
      </c>
    </row>
    <row r="67" spans="1:10" ht="15.75" hidden="1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</row>
    <row r="68" spans="1:10" ht="15.75" hidden="1" customHeight="1" thickBot="1">
      <c r="A68" s="22"/>
      <c r="B68" s="22"/>
      <c r="C68" s="22"/>
      <c r="D68" s="22"/>
      <c r="E68" s="22"/>
      <c r="F68" s="22"/>
      <c r="G68" s="22"/>
      <c r="H68" s="22"/>
      <c r="I68" s="22"/>
      <c r="J68" s="22"/>
    </row>
    <row r="69" spans="1:10" ht="15.75" hidden="1" customHeight="1">
      <c r="A69" s="429" t="s">
        <v>8</v>
      </c>
      <c r="B69" s="431" t="s">
        <v>22</v>
      </c>
      <c r="C69" s="431" t="s">
        <v>9</v>
      </c>
      <c r="D69" s="6">
        <f>J56+1</f>
        <v>45579</v>
      </c>
      <c r="E69" s="6">
        <f t="shared" ref="E69:J69" si="20">D69+1</f>
        <v>45580</v>
      </c>
      <c r="F69" s="6">
        <f t="shared" si="20"/>
        <v>45581</v>
      </c>
      <c r="G69" s="6">
        <f t="shared" si="20"/>
        <v>45582</v>
      </c>
      <c r="H69" s="6">
        <f t="shared" si="20"/>
        <v>45583</v>
      </c>
      <c r="I69" s="6">
        <f t="shared" si="20"/>
        <v>45584</v>
      </c>
      <c r="J69" s="23">
        <f t="shared" si="20"/>
        <v>45585</v>
      </c>
    </row>
    <row r="70" spans="1:10" ht="15.75" hidden="1" customHeight="1" thickBot="1">
      <c r="A70" s="430"/>
      <c r="B70" s="432"/>
      <c r="C70" s="432"/>
      <c r="D70" s="7" t="s">
        <v>10</v>
      </c>
      <c r="E70" s="7" t="s">
        <v>11</v>
      </c>
      <c r="F70" s="7" t="s">
        <v>12</v>
      </c>
      <c r="G70" s="7" t="s">
        <v>13</v>
      </c>
      <c r="H70" s="7" t="s">
        <v>14</v>
      </c>
      <c r="I70" s="7" t="s">
        <v>15</v>
      </c>
      <c r="J70" s="8" t="s">
        <v>16</v>
      </c>
    </row>
    <row r="71" spans="1:10" ht="15.75" hidden="1" customHeight="1">
      <c r="A71" s="433">
        <v>6</v>
      </c>
      <c r="B71" s="436" t="s">
        <v>23</v>
      </c>
      <c r="C71" s="436" t="s">
        <v>17</v>
      </c>
      <c r="D71" s="24"/>
      <c r="E71" s="24"/>
      <c r="F71" s="24"/>
      <c r="G71" s="24"/>
      <c r="H71" s="24"/>
      <c r="I71" s="25" t="s">
        <v>26</v>
      </c>
      <c r="J71" s="26"/>
    </row>
    <row r="72" spans="1:10" ht="15.75" hidden="1" customHeight="1">
      <c r="A72" s="434"/>
      <c r="B72" s="437"/>
      <c r="C72" s="437"/>
      <c r="D72" s="27"/>
      <c r="E72" s="27"/>
      <c r="F72" s="27"/>
      <c r="G72" s="27"/>
      <c r="H72" s="27"/>
      <c r="I72" s="28" t="s">
        <v>28</v>
      </c>
      <c r="J72" s="29"/>
    </row>
    <row r="73" spans="1:10" ht="29.25" hidden="1" customHeight="1">
      <c r="A73" s="430"/>
      <c r="B73" s="432"/>
      <c r="C73" s="432"/>
      <c r="D73" s="30" t="str">
        <f t="shared" ref="D73:J73" si="21">IF(D71="","",IF(COUNTIF($B$176:$D$182,D71)=0,"",VLOOKUP(D71,$B$176:$D$182,2,FALSE)))</f>
        <v/>
      </c>
      <c r="E73" s="30" t="str">
        <f t="shared" si="21"/>
        <v/>
      </c>
      <c r="F73" s="30" t="str">
        <f t="shared" si="21"/>
        <v/>
      </c>
      <c r="G73" s="30" t="str">
        <f t="shared" si="21"/>
        <v/>
      </c>
      <c r="H73" s="30" t="str">
        <f t="shared" si="21"/>
        <v/>
      </c>
      <c r="I73" s="31" t="str">
        <f t="shared" si="21"/>
        <v>Kỹ Thuật Đánh Giá Môi Trường</v>
      </c>
      <c r="J73" s="32" t="str">
        <f t="shared" si="21"/>
        <v/>
      </c>
    </row>
    <row r="74" spans="1:10" ht="15.75" hidden="1" customHeight="1">
      <c r="A74" s="430"/>
      <c r="B74" s="432"/>
      <c r="C74" s="436" t="s">
        <v>18</v>
      </c>
      <c r="D74" s="33"/>
      <c r="E74" s="33"/>
      <c r="F74" s="33"/>
      <c r="G74" s="33"/>
      <c r="H74" s="33"/>
      <c r="I74" s="34" t="s">
        <v>32</v>
      </c>
      <c r="J74" s="35" t="s">
        <v>24</v>
      </c>
    </row>
    <row r="75" spans="1:10" ht="15.75" hidden="1" customHeight="1">
      <c r="A75" s="430"/>
      <c r="B75" s="432"/>
      <c r="C75" s="437"/>
      <c r="D75" s="27"/>
      <c r="E75" s="27"/>
      <c r="F75" s="27"/>
      <c r="G75" s="27"/>
      <c r="H75" s="27"/>
      <c r="I75" s="28" t="s">
        <v>28</v>
      </c>
      <c r="J75" s="29" t="s">
        <v>30</v>
      </c>
    </row>
    <row r="76" spans="1:10" ht="29.25" hidden="1" customHeight="1">
      <c r="A76" s="430"/>
      <c r="B76" s="432"/>
      <c r="C76" s="439"/>
      <c r="D76" s="30" t="str">
        <f t="shared" ref="D76:J76" si="22">IF(D74="","",IF(COUNTIF($B$176:$D$182,D74)=0,"",VLOOKUP(D74,$B$176:$D$182,2,FALSE)))</f>
        <v/>
      </c>
      <c r="E76" s="30" t="str">
        <f t="shared" si="22"/>
        <v/>
      </c>
      <c r="F76" s="30" t="str">
        <f t="shared" si="22"/>
        <v/>
      </c>
      <c r="G76" s="30" t="str">
        <f t="shared" si="22"/>
        <v/>
      </c>
      <c r="H76" s="30" t="str">
        <f t="shared" si="22"/>
        <v/>
      </c>
      <c r="I76" s="31" t="str">
        <f t="shared" si="22"/>
        <v>Vi Sinh Vật Môi Trường</v>
      </c>
      <c r="J76" s="32" t="str">
        <f t="shared" si="22"/>
        <v>Kỹ Thuật Xử Lý Ô Nhiễm Môi Trường Đất Nâng Cao</v>
      </c>
    </row>
    <row r="77" spans="1:10" ht="15.75" hidden="1" customHeight="1">
      <c r="A77" s="430"/>
      <c r="B77" s="432"/>
      <c r="C77" s="437" t="s">
        <v>19</v>
      </c>
      <c r="D77" s="40" t="s">
        <v>31</v>
      </c>
      <c r="E77" s="36" t="s">
        <v>32</v>
      </c>
      <c r="F77" s="36" t="s">
        <v>29</v>
      </c>
      <c r="G77" s="40" t="s">
        <v>33</v>
      </c>
      <c r="H77" s="36" t="s">
        <v>31</v>
      </c>
      <c r="I77" s="36"/>
      <c r="J77" s="35"/>
    </row>
    <row r="78" spans="1:10" ht="15.75" hidden="1" customHeight="1">
      <c r="A78" s="430"/>
      <c r="B78" s="432"/>
      <c r="C78" s="437"/>
      <c r="D78" s="37" t="s">
        <v>30</v>
      </c>
      <c r="E78" s="37" t="s">
        <v>30</v>
      </c>
      <c r="F78" s="37" t="s">
        <v>30</v>
      </c>
      <c r="G78" s="37" t="s">
        <v>30</v>
      </c>
      <c r="H78" s="37" t="s">
        <v>30</v>
      </c>
      <c r="I78" s="28"/>
      <c r="J78" s="29"/>
    </row>
    <row r="79" spans="1:10" ht="29.25" hidden="1" customHeight="1" thickBot="1">
      <c r="A79" s="435"/>
      <c r="B79" s="438"/>
      <c r="C79" s="438"/>
      <c r="D79" s="41" t="str">
        <f t="shared" ref="D79:J79" si="23">IF(D77="","",IF(COUNTIF($B$176:$D$182,D77)=0,"",VLOOKUP(D77,$B$176:$D$182,2,FALSE)))</f>
        <v>Kỹ Thuật Xử Lý Chất Thải Rắn &amp; Chất Thải Nguy Hại Nâng Cao</v>
      </c>
      <c r="E79" s="42" t="str">
        <f t="shared" si="23"/>
        <v>Vi Sinh Vật Môi Trường</v>
      </c>
      <c r="F79" s="38" t="str">
        <f t="shared" si="23"/>
        <v>Kỹ Thuật Xử Lý Ô Nhiễm Không Khí &amp; Tiếng Ồn Nâng Cao</v>
      </c>
      <c r="G79" s="41" t="str">
        <f t="shared" si="23"/>
        <v>Luật &amp; Chính Sách Môi Trường Nâng Cao</v>
      </c>
      <c r="H79" s="38" t="str">
        <f t="shared" si="23"/>
        <v>Kỹ Thuật Xử Lý Chất Thải Rắn &amp; Chất Thải Nguy Hại Nâng Cao</v>
      </c>
      <c r="I79" s="38" t="str">
        <f t="shared" si="23"/>
        <v/>
      </c>
      <c r="J79" s="39" t="str">
        <f t="shared" si="23"/>
        <v/>
      </c>
    </row>
    <row r="80" spans="1:10" ht="15.75" hidden="1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</row>
    <row r="81" spans="1:10" ht="15.75" hidden="1" customHeight="1" thickBot="1">
      <c r="A81" s="22"/>
      <c r="B81" s="22"/>
      <c r="C81" s="22"/>
      <c r="D81" s="22"/>
      <c r="E81" s="22"/>
      <c r="F81" s="22"/>
      <c r="G81" s="22"/>
      <c r="H81" s="22"/>
      <c r="I81" s="22"/>
      <c r="J81" s="22"/>
    </row>
    <row r="82" spans="1:10" ht="15.75" hidden="1" customHeight="1">
      <c r="A82" s="429" t="s">
        <v>8</v>
      </c>
      <c r="B82" s="431" t="s">
        <v>22</v>
      </c>
      <c r="C82" s="431" t="s">
        <v>9</v>
      </c>
      <c r="D82" s="6">
        <f>J69+1</f>
        <v>45586</v>
      </c>
      <c r="E82" s="6">
        <f t="shared" ref="E82:J82" si="24">D82+1</f>
        <v>45587</v>
      </c>
      <c r="F82" s="6">
        <f t="shared" si="24"/>
        <v>45588</v>
      </c>
      <c r="G82" s="6">
        <f t="shared" si="24"/>
        <v>45589</v>
      </c>
      <c r="H82" s="6">
        <f t="shared" si="24"/>
        <v>45590</v>
      </c>
      <c r="I82" s="6">
        <f t="shared" si="24"/>
        <v>45591</v>
      </c>
      <c r="J82" s="23">
        <f t="shared" si="24"/>
        <v>45592</v>
      </c>
    </row>
    <row r="83" spans="1:10" ht="15.75" hidden="1" customHeight="1" thickBot="1">
      <c r="A83" s="430"/>
      <c r="B83" s="432"/>
      <c r="C83" s="432"/>
      <c r="D83" s="7" t="s">
        <v>10</v>
      </c>
      <c r="E83" s="7" t="s">
        <v>11</v>
      </c>
      <c r="F83" s="7" t="s">
        <v>12</v>
      </c>
      <c r="G83" s="7" t="s">
        <v>13</v>
      </c>
      <c r="H83" s="7" t="s">
        <v>14</v>
      </c>
      <c r="I83" s="7" t="s">
        <v>15</v>
      </c>
      <c r="J83" s="8" t="s">
        <v>16</v>
      </c>
    </row>
    <row r="84" spans="1:10" ht="15.75" hidden="1" customHeight="1">
      <c r="A84" s="433">
        <v>7</v>
      </c>
      <c r="B84" s="436" t="s">
        <v>23</v>
      </c>
      <c r="C84" s="436" t="s">
        <v>17</v>
      </c>
      <c r="D84" s="24"/>
      <c r="E84" s="24"/>
      <c r="F84" s="24"/>
      <c r="G84" s="24"/>
      <c r="H84" s="24"/>
      <c r="I84" s="25"/>
      <c r="J84" s="26"/>
    </row>
    <row r="85" spans="1:10" ht="15.75" hidden="1" customHeight="1">
      <c r="A85" s="434"/>
      <c r="B85" s="437"/>
      <c r="C85" s="437"/>
      <c r="D85" s="27"/>
      <c r="E85" s="27"/>
      <c r="F85" s="27"/>
      <c r="G85" s="27"/>
      <c r="H85" s="27"/>
      <c r="I85" s="28"/>
      <c r="J85" s="29"/>
    </row>
    <row r="86" spans="1:10" ht="29.25" hidden="1" customHeight="1">
      <c r="A86" s="430"/>
      <c r="B86" s="432"/>
      <c r="C86" s="432"/>
      <c r="D86" s="30" t="str">
        <f t="shared" ref="D86:J86" si="25">IF(D84="","",IF(COUNTIF($B$176:$D$182,D84)=0,"",VLOOKUP(D84,$B$176:$D$182,2,FALSE)))</f>
        <v/>
      </c>
      <c r="E86" s="30" t="str">
        <f t="shared" si="25"/>
        <v/>
      </c>
      <c r="F86" s="30" t="str">
        <f t="shared" si="25"/>
        <v/>
      </c>
      <c r="G86" s="30" t="str">
        <f t="shared" si="25"/>
        <v/>
      </c>
      <c r="H86" s="30" t="str">
        <f t="shared" si="25"/>
        <v/>
      </c>
      <c r="I86" s="31" t="str">
        <f t="shared" si="25"/>
        <v/>
      </c>
      <c r="J86" s="32" t="str">
        <f t="shared" si="25"/>
        <v/>
      </c>
    </row>
    <row r="87" spans="1:10" ht="15.75" hidden="1" customHeight="1">
      <c r="A87" s="430"/>
      <c r="B87" s="432"/>
      <c r="C87" s="436" t="s">
        <v>18</v>
      </c>
      <c r="D87" s="33"/>
      <c r="E87" s="33"/>
      <c r="F87" s="33"/>
      <c r="G87" s="33"/>
      <c r="H87" s="33"/>
      <c r="I87" s="34" t="s">
        <v>32</v>
      </c>
      <c r="J87" s="35" t="s">
        <v>24</v>
      </c>
    </row>
    <row r="88" spans="1:10" ht="15.75" hidden="1" customHeight="1">
      <c r="A88" s="430"/>
      <c r="B88" s="432"/>
      <c r="C88" s="437"/>
      <c r="D88" s="27"/>
      <c r="E88" s="27"/>
      <c r="F88" s="27"/>
      <c r="G88" s="27"/>
      <c r="H88" s="27"/>
      <c r="I88" s="28" t="s">
        <v>28</v>
      </c>
      <c r="J88" s="29" t="s">
        <v>30</v>
      </c>
    </row>
    <row r="89" spans="1:10" ht="29.25" hidden="1" customHeight="1">
      <c r="A89" s="430"/>
      <c r="B89" s="432"/>
      <c r="C89" s="439"/>
      <c r="D89" s="30" t="str">
        <f t="shared" ref="D89:J89" si="26">IF(D87="","",IF(COUNTIF($B$176:$D$182,D87)=0,"",VLOOKUP(D87,$B$176:$D$182,2,FALSE)))</f>
        <v/>
      </c>
      <c r="E89" s="30" t="str">
        <f t="shared" si="26"/>
        <v/>
      </c>
      <c r="F89" s="30" t="str">
        <f t="shared" si="26"/>
        <v/>
      </c>
      <c r="G89" s="30" t="str">
        <f t="shared" si="26"/>
        <v/>
      </c>
      <c r="H89" s="30" t="str">
        <f t="shared" si="26"/>
        <v/>
      </c>
      <c r="I89" s="31" t="str">
        <f t="shared" si="26"/>
        <v>Vi Sinh Vật Môi Trường</v>
      </c>
      <c r="J89" s="32" t="str">
        <f t="shared" si="26"/>
        <v>Kỹ Thuật Xử Lý Ô Nhiễm Môi Trường Đất Nâng Cao</v>
      </c>
    </row>
    <row r="90" spans="1:10" ht="15.75" hidden="1" customHeight="1">
      <c r="A90" s="430"/>
      <c r="B90" s="432"/>
      <c r="C90" s="437" t="s">
        <v>19</v>
      </c>
      <c r="D90" s="40" t="s">
        <v>31</v>
      </c>
      <c r="E90" s="36" t="s">
        <v>32</v>
      </c>
      <c r="F90" s="36" t="s">
        <v>29</v>
      </c>
      <c r="G90" s="40" t="s">
        <v>33</v>
      </c>
      <c r="H90" s="36" t="s">
        <v>31</v>
      </c>
      <c r="I90" s="36"/>
      <c r="J90" s="35"/>
    </row>
    <row r="91" spans="1:10" ht="15.75" hidden="1" customHeight="1">
      <c r="A91" s="430"/>
      <c r="B91" s="432"/>
      <c r="C91" s="437"/>
      <c r="D91" s="37" t="s">
        <v>30</v>
      </c>
      <c r="E91" s="37" t="s">
        <v>30</v>
      </c>
      <c r="F91" s="37" t="s">
        <v>30</v>
      </c>
      <c r="G91" s="37" t="s">
        <v>30</v>
      </c>
      <c r="H91" s="37" t="s">
        <v>30</v>
      </c>
      <c r="I91" s="28"/>
      <c r="J91" s="29"/>
    </row>
    <row r="92" spans="1:10" ht="29.25" hidden="1" customHeight="1" thickBot="1">
      <c r="A92" s="435"/>
      <c r="B92" s="438"/>
      <c r="C92" s="438"/>
      <c r="D92" s="41" t="str">
        <f t="shared" ref="D92:J92" si="27">IF(D90="","",IF(COUNTIF($B$176:$D$182,D90)=0,"",VLOOKUP(D90,$B$176:$D$182,2,FALSE)))</f>
        <v>Kỹ Thuật Xử Lý Chất Thải Rắn &amp; Chất Thải Nguy Hại Nâng Cao</v>
      </c>
      <c r="E92" s="42" t="str">
        <f t="shared" si="27"/>
        <v>Vi Sinh Vật Môi Trường</v>
      </c>
      <c r="F92" s="38" t="str">
        <f t="shared" si="27"/>
        <v>Kỹ Thuật Xử Lý Ô Nhiễm Không Khí &amp; Tiếng Ồn Nâng Cao</v>
      </c>
      <c r="G92" s="41" t="str">
        <f t="shared" si="27"/>
        <v>Luật &amp; Chính Sách Môi Trường Nâng Cao</v>
      </c>
      <c r="H92" s="38" t="str">
        <f t="shared" si="27"/>
        <v>Kỹ Thuật Xử Lý Chất Thải Rắn &amp; Chất Thải Nguy Hại Nâng Cao</v>
      </c>
      <c r="I92" s="38" t="str">
        <f t="shared" si="27"/>
        <v/>
      </c>
      <c r="J92" s="39" t="str">
        <f t="shared" si="27"/>
        <v/>
      </c>
    </row>
    <row r="93" spans="1:10" ht="15.75" hidden="1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</row>
    <row r="94" spans="1:10" ht="15.75" hidden="1" customHeight="1" thickBot="1">
      <c r="A94" s="22"/>
      <c r="B94" s="22"/>
      <c r="C94" s="22"/>
      <c r="D94" s="22"/>
      <c r="E94" s="22"/>
      <c r="F94" s="22"/>
      <c r="G94" s="22"/>
      <c r="H94" s="22"/>
      <c r="I94" s="22"/>
      <c r="J94" s="22"/>
    </row>
    <row r="95" spans="1:10" ht="15.75" hidden="1" customHeight="1">
      <c r="A95" s="429" t="s">
        <v>8</v>
      </c>
      <c r="B95" s="431" t="s">
        <v>22</v>
      </c>
      <c r="C95" s="431" t="s">
        <v>9</v>
      </c>
      <c r="D95" s="43">
        <f>J82+1</f>
        <v>45593</v>
      </c>
      <c r="E95" s="43">
        <f t="shared" ref="E95:J95" si="28">D95+1</f>
        <v>45594</v>
      </c>
      <c r="F95" s="43">
        <f t="shared" si="28"/>
        <v>45595</v>
      </c>
      <c r="G95" s="43">
        <f t="shared" si="28"/>
        <v>45596</v>
      </c>
      <c r="H95" s="43">
        <f t="shared" si="28"/>
        <v>45597</v>
      </c>
      <c r="I95" s="43">
        <f t="shared" si="28"/>
        <v>45598</v>
      </c>
      <c r="J95" s="44">
        <f t="shared" si="28"/>
        <v>45599</v>
      </c>
    </row>
    <row r="96" spans="1:10" ht="15.75" hidden="1" customHeight="1" thickBot="1">
      <c r="A96" s="430"/>
      <c r="B96" s="432"/>
      <c r="C96" s="432"/>
      <c r="D96" s="45" t="s">
        <v>10</v>
      </c>
      <c r="E96" s="45" t="s">
        <v>11</v>
      </c>
      <c r="F96" s="45" t="s">
        <v>12</v>
      </c>
      <c r="G96" s="45" t="s">
        <v>13</v>
      </c>
      <c r="H96" s="45" t="s">
        <v>14</v>
      </c>
      <c r="I96" s="45" t="s">
        <v>15</v>
      </c>
      <c r="J96" s="46" t="s">
        <v>16</v>
      </c>
    </row>
    <row r="97" spans="1:10" ht="15.75" hidden="1" customHeight="1">
      <c r="A97" s="433">
        <v>8</v>
      </c>
      <c r="B97" s="436" t="s">
        <v>23</v>
      </c>
      <c r="C97" s="436" t="s">
        <v>17</v>
      </c>
      <c r="D97" s="24"/>
      <c r="E97" s="24"/>
      <c r="F97" s="24"/>
      <c r="G97" s="24"/>
      <c r="H97" s="24"/>
      <c r="I97" s="47"/>
      <c r="J97" s="48"/>
    </row>
    <row r="98" spans="1:10" ht="15.75" hidden="1" customHeight="1">
      <c r="A98" s="434"/>
      <c r="B98" s="437"/>
      <c r="C98" s="437"/>
      <c r="D98" s="27"/>
      <c r="E98" s="27"/>
      <c r="F98" s="27"/>
      <c r="G98" s="27"/>
      <c r="H98" s="27"/>
      <c r="I98" s="49"/>
      <c r="J98" s="50"/>
    </row>
    <row r="99" spans="1:10" ht="29.25" hidden="1" customHeight="1">
      <c r="A99" s="430"/>
      <c r="B99" s="432"/>
      <c r="C99" s="432"/>
      <c r="D99" s="30" t="str">
        <f t="shared" ref="D99:J99" si="29">IF(D97="","",IF(COUNTIF($B$176:$D$182,D97)=0,"",VLOOKUP(D97,$B$176:$D$182,2,FALSE)))</f>
        <v/>
      </c>
      <c r="E99" s="30" t="str">
        <f t="shared" si="29"/>
        <v/>
      </c>
      <c r="F99" s="30" t="str">
        <f t="shared" si="29"/>
        <v/>
      </c>
      <c r="G99" s="30" t="str">
        <f t="shared" si="29"/>
        <v/>
      </c>
      <c r="H99" s="30" t="str">
        <f t="shared" si="29"/>
        <v/>
      </c>
      <c r="I99" s="51" t="str">
        <f t="shared" si="29"/>
        <v/>
      </c>
      <c r="J99" s="52" t="str">
        <f t="shared" si="29"/>
        <v/>
      </c>
    </row>
    <row r="100" spans="1:10" ht="15.75" hidden="1" customHeight="1">
      <c r="A100" s="430"/>
      <c r="B100" s="432"/>
      <c r="C100" s="436" t="s">
        <v>18</v>
      </c>
      <c r="D100" s="33"/>
      <c r="E100" s="33"/>
      <c r="F100" s="33"/>
      <c r="G100" s="33"/>
      <c r="H100" s="33"/>
      <c r="I100" s="53"/>
      <c r="J100" s="54"/>
    </row>
    <row r="101" spans="1:10" ht="15.75" hidden="1" customHeight="1">
      <c r="A101" s="430"/>
      <c r="B101" s="432"/>
      <c r="C101" s="437"/>
      <c r="D101" s="27"/>
      <c r="E101" s="27"/>
      <c r="F101" s="27"/>
      <c r="G101" s="27"/>
      <c r="H101" s="27"/>
      <c r="I101" s="49"/>
      <c r="J101" s="50"/>
    </row>
    <row r="102" spans="1:10" ht="29.25" hidden="1" customHeight="1">
      <c r="A102" s="430"/>
      <c r="B102" s="432"/>
      <c r="C102" s="439"/>
      <c r="D102" s="30" t="str">
        <f t="shared" ref="D102:J102" si="30">IF(D100="","",IF(COUNTIF($B$176:$D$182,D100)=0,"",VLOOKUP(D100,$B$176:$D$182,2,FALSE)))</f>
        <v/>
      </c>
      <c r="E102" s="30" t="str">
        <f t="shared" si="30"/>
        <v/>
      </c>
      <c r="F102" s="30" t="str">
        <f t="shared" si="30"/>
        <v/>
      </c>
      <c r="G102" s="30" t="str">
        <f t="shared" si="30"/>
        <v/>
      </c>
      <c r="H102" s="30" t="str">
        <f t="shared" si="30"/>
        <v/>
      </c>
      <c r="I102" s="51" t="str">
        <f t="shared" si="30"/>
        <v/>
      </c>
      <c r="J102" s="52" t="str">
        <f t="shared" si="30"/>
        <v/>
      </c>
    </row>
    <row r="103" spans="1:10" ht="15.75" hidden="1" customHeight="1">
      <c r="A103" s="430"/>
      <c r="B103" s="432"/>
      <c r="C103" s="437" t="s">
        <v>19</v>
      </c>
      <c r="D103" s="55"/>
      <c r="E103" s="56"/>
      <c r="F103" s="56"/>
      <c r="G103" s="55"/>
      <c r="H103" s="56"/>
      <c r="I103" s="56"/>
      <c r="J103" s="54"/>
    </row>
    <row r="104" spans="1:10" ht="15.75" hidden="1" customHeight="1">
      <c r="A104" s="430"/>
      <c r="B104" s="432"/>
      <c r="C104" s="437"/>
      <c r="D104" s="27"/>
      <c r="E104" s="27"/>
      <c r="F104" s="27"/>
      <c r="G104" s="27"/>
      <c r="H104" s="27"/>
      <c r="I104" s="49"/>
      <c r="J104" s="50"/>
    </row>
    <row r="105" spans="1:10" ht="29.25" hidden="1" customHeight="1" thickBot="1">
      <c r="A105" s="435"/>
      <c r="B105" s="438"/>
      <c r="C105" s="438"/>
      <c r="D105" s="57" t="str">
        <f t="shared" ref="D105:J105" si="31">IF(D103="","",IF(COUNTIF($B$176:$D$182,D103)=0,"",VLOOKUP(D103,$B$176:$D$182,2,FALSE)))</f>
        <v/>
      </c>
      <c r="E105" s="58" t="str">
        <f t="shared" si="31"/>
        <v/>
      </c>
      <c r="F105" s="59" t="str">
        <f t="shared" si="31"/>
        <v/>
      </c>
      <c r="G105" s="57" t="str">
        <f t="shared" si="31"/>
        <v/>
      </c>
      <c r="H105" s="59" t="str">
        <f t="shared" si="31"/>
        <v/>
      </c>
      <c r="I105" s="59" t="str">
        <f t="shared" si="31"/>
        <v/>
      </c>
      <c r="J105" s="60" t="str">
        <f t="shared" si="31"/>
        <v/>
      </c>
    </row>
    <row r="106" spans="1:10" ht="15.75" hidden="1" customHeight="1">
      <c r="A106" s="61"/>
      <c r="B106" s="62"/>
      <c r="C106" s="62"/>
      <c r="D106" s="63"/>
      <c r="E106" s="63"/>
      <c r="F106" s="63"/>
      <c r="G106" s="63"/>
      <c r="H106" s="63"/>
      <c r="I106" s="64"/>
      <c r="J106" s="65"/>
    </row>
    <row r="107" spans="1:10" ht="15.75" hidden="1" customHeight="1" thickBo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</row>
    <row r="108" spans="1:10" ht="15.75" hidden="1" customHeight="1">
      <c r="A108" s="429" t="s">
        <v>8</v>
      </c>
      <c r="B108" s="431" t="s">
        <v>22</v>
      </c>
      <c r="C108" s="431" t="s">
        <v>9</v>
      </c>
      <c r="D108" s="6">
        <f>J95+1</f>
        <v>45600</v>
      </c>
      <c r="E108" s="6">
        <f t="shared" ref="E108:J108" si="32">D108+1</f>
        <v>45601</v>
      </c>
      <c r="F108" s="6">
        <f t="shared" si="32"/>
        <v>45602</v>
      </c>
      <c r="G108" s="6">
        <f t="shared" si="32"/>
        <v>45603</v>
      </c>
      <c r="H108" s="6">
        <f t="shared" si="32"/>
        <v>45604</v>
      </c>
      <c r="I108" s="6">
        <f t="shared" si="32"/>
        <v>45605</v>
      </c>
      <c r="J108" s="23">
        <f t="shared" si="32"/>
        <v>45606</v>
      </c>
    </row>
    <row r="109" spans="1:10" ht="15.75" hidden="1" customHeight="1" thickBot="1">
      <c r="A109" s="430"/>
      <c r="B109" s="432"/>
      <c r="C109" s="432"/>
      <c r="D109" s="7" t="s">
        <v>10</v>
      </c>
      <c r="E109" s="7" t="s">
        <v>11</v>
      </c>
      <c r="F109" s="7" t="s">
        <v>12</v>
      </c>
      <c r="G109" s="7" t="s">
        <v>13</v>
      </c>
      <c r="H109" s="7" t="s">
        <v>14</v>
      </c>
      <c r="I109" s="7" t="s">
        <v>15</v>
      </c>
      <c r="J109" s="8" t="s">
        <v>16</v>
      </c>
    </row>
    <row r="110" spans="1:10" ht="15.75" hidden="1" customHeight="1">
      <c r="A110" s="433">
        <v>9</v>
      </c>
      <c r="B110" s="436" t="s">
        <v>23</v>
      </c>
      <c r="C110" s="436" t="s">
        <v>17</v>
      </c>
      <c r="D110" s="24"/>
      <c r="E110" s="24"/>
      <c r="F110" s="24"/>
      <c r="G110" s="24"/>
      <c r="H110" s="24"/>
      <c r="I110" s="25"/>
      <c r="J110" s="26"/>
    </row>
    <row r="111" spans="1:10" ht="15.75" hidden="1" customHeight="1">
      <c r="A111" s="434"/>
      <c r="B111" s="437"/>
      <c r="C111" s="437"/>
      <c r="D111" s="27"/>
      <c r="E111" s="27"/>
      <c r="F111" s="27"/>
      <c r="G111" s="27"/>
      <c r="H111" s="27"/>
      <c r="I111" s="28"/>
      <c r="J111" s="29"/>
    </row>
    <row r="112" spans="1:10" ht="29.25" hidden="1" customHeight="1">
      <c r="A112" s="430"/>
      <c r="B112" s="432"/>
      <c r="C112" s="432"/>
      <c r="D112" s="30" t="str">
        <f t="shared" ref="D112:J112" si="33">IF(D110="","",IF(COUNTIF($B$176:$D$182,D110)=0,"",VLOOKUP(D110,$B$176:$D$182,2,FALSE)))</f>
        <v/>
      </c>
      <c r="E112" s="30" t="str">
        <f t="shared" si="33"/>
        <v/>
      </c>
      <c r="F112" s="30" t="str">
        <f t="shared" si="33"/>
        <v/>
      </c>
      <c r="G112" s="30" t="str">
        <f t="shared" si="33"/>
        <v/>
      </c>
      <c r="H112" s="30" t="str">
        <f t="shared" si="33"/>
        <v/>
      </c>
      <c r="I112" s="31" t="str">
        <f t="shared" si="33"/>
        <v/>
      </c>
      <c r="J112" s="32" t="str">
        <f t="shared" si="33"/>
        <v/>
      </c>
    </row>
    <row r="113" spans="1:10" ht="15.75" hidden="1" customHeight="1">
      <c r="A113" s="430"/>
      <c r="B113" s="432"/>
      <c r="C113" s="436" t="s">
        <v>18</v>
      </c>
      <c r="D113" s="33"/>
      <c r="E113" s="33"/>
      <c r="F113" s="33"/>
      <c r="G113" s="33"/>
      <c r="H113" s="33"/>
      <c r="I113" s="34" t="s">
        <v>24</v>
      </c>
      <c r="J113" s="35" t="s">
        <v>24</v>
      </c>
    </row>
    <row r="114" spans="1:10" ht="15.75" hidden="1" customHeight="1">
      <c r="A114" s="430"/>
      <c r="B114" s="432"/>
      <c r="C114" s="437"/>
      <c r="D114" s="27"/>
      <c r="E114" s="27"/>
      <c r="F114" s="27"/>
      <c r="G114" s="27"/>
      <c r="H114" s="27"/>
      <c r="I114" s="28"/>
      <c r="J114" s="29"/>
    </row>
    <row r="115" spans="1:10" ht="29.25" hidden="1" customHeight="1">
      <c r="A115" s="430"/>
      <c r="B115" s="432"/>
      <c r="C115" s="439"/>
      <c r="D115" s="30" t="str">
        <f t="shared" ref="D115:J115" si="34">IF(D113="","",IF(COUNTIF($B$176:$D$182,D113)=0,"",VLOOKUP(D113,$B$176:$D$182,2,FALSE)))</f>
        <v/>
      </c>
      <c r="E115" s="30" t="str">
        <f t="shared" si="34"/>
        <v/>
      </c>
      <c r="F115" s="30" t="str">
        <f t="shared" si="34"/>
        <v/>
      </c>
      <c r="G115" s="30" t="str">
        <f t="shared" si="34"/>
        <v/>
      </c>
      <c r="H115" s="30" t="str">
        <f t="shared" si="34"/>
        <v/>
      </c>
      <c r="I115" s="31" t="str">
        <f t="shared" si="34"/>
        <v>Kỹ Thuật Xử Lý Ô Nhiễm Môi Trường Đất Nâng Cao</v>
      </c>
      <c r="J115" s="32" t="str">
        <f t="shared" si="34"/>
        <v>Kỹ Thuật Xử Lý Ô Nhiễm Môi Trường Đất Nâng Cao</v>
      </c>
    </row>
    <row r="116" spans="1:10" ht="15.75" hidden="1" customHeight="1">
      <c r="A116" s="430"/>
      <c r="B116" s="432"/>
      <c r="C116" s="437" t="s">
        <v>19</v>
      </c>
      <c r="D116" s="40" t="s">
        <v>31</v>
      </c>
      <c r="E116" s="36" t="s">
        <v>32</v>
      </c>
      <c r="F116" s="36" t="s">
        <v>32</v>
      </c>
      <c r="G116" s="40" t="s">
        <v>33</v>
      </c>
      <c r="H116" s="36" t="s">
        <v>27</v>
      </c>
      <c r="I116" s="36"/>
      <c r="J116" s="35"/>
    </row>
    <row r="117" spans="1:10" ht="15.75" hidden="1" customHeight="1">
      <c r="A117" s="430"/>
      <c r="B117" s="432"/>
      <c r="C117" s="437"/>
      <c r="D117" s="37"/>
      <c r="E117" s="37"/>
      <c r="F117" s="37"/>
      <c r="G117" s="37"/>
      <c r="H117" s="37"/>
      <c r="I117" s="28"/>
      <c r="J117" s="29"/>
    </row>
    <row r="118" spans="1:10" ht="29.25" hidden="1" customHeight="1" thickBot="1">
      <c r="A118" s="435"/>
      <c r="B118" s="438"/>
      <c r="C118" s="438"/>
      <c r="D118" s="41" t="str">
        <f t="shared" ref="D118:J118" si="35">IF(D116="","",IF(COUNTIF($B$176:$D$182,D116)=0,"",VLOOKUP(D116,$B$176:$D$182,2,FALSE)))</f>
        <v>Kỹ Thuật Xử Lý Chất Thải Rắn &amp; Chất Thải Nguy Hại Nâng Cao</v>
      </c>
      <c r="E118" s="42" t="str">
        <f t="shared" si="35"/>
        <v>Vi Sinh Vật Môi Trường</v>
      </c>
      <c r="F118" s="38" t="str">
        <f t="shared" si="35"/>
        <v>Vi Sinh Vật Môi Trường</v>
      </c>
      <c r="G118" s="41" t="str">
        <f t="shared" si="35"/>
        <v>Luật &amp; Chính Sách Môi Trường Nâng Cao</v>
      </c>
      <c r="H118" s="38" t="str">
        <f t="shared" si="35"/>
        <v>Kỹ Thuật Thoát Nước &amp; Xử Lý Nước Thải Nâng Cao</v>
      </c>
      <c r="I118" s="38" t="str">
        <f t="shared" si="35"/>
        <v/>
      </c>
      <c r="J118" s="39" t="str">
        <f t="shared" si="35"/>
        <v/>
      </c>
    </row>
    <row r="119" spans="1:10" ht="15.75" hidden="1" customHeight="1">
      <c r="A119" s="61"/>
      <c r="B119" s="62"/>
      <c r="C119" s="62"/>
      <c r="D119" s="63"/>
      <c r="E119" s="63"/>
      <c r="F119" s="63"/>
      <c r="G119" s="63"/>
      <c r="H119" s="63"/>
      <c r="I119" s="64"/>
      <c r="J119" s="65"/>
    </row>
    <row r="120" spans="1:10" ht="15.75" hidden="1" customHeight="1" thickBo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</row>
    <row r="121" spans="1:10" ht="15.75" hidden="1" customHeight="1">
      <c r="A121" s="429" t="s">
        <v>8</v>
      </c>
      <c r="B121" s="431" t="s">
        <v>22</v>
      </c>
      <c r="C121" s="431" t="s">
        <v>9</v>
      </c>
      <c r="D121" s="6">
        <f>J108+1</f>
        <v>45607</v>
      </c>
      <c r="E121" s="6">
        <f t="shared" ref="E121:J121" si="36">D121+1</f>
        <v>45608</v>
      </c>
      <c r="F121" s="6">
        <f t="shared" si="36"/>
        <v>45609</v>
      </c>
      <c r="G121" s="6">
        <f t="shared" si="36"/>
        <v>45610</v>
      </c>
      <c r="H121" s="6">
        <f t="shared" si="36"/>
        <v>45611</v>
      </c>
      <c r="I121" s="6">
        <f t="shared" si="36"/>
        <v>45612</v>
      </c>
      <c r="J121" s="23">
        <f t="shared" si="36"/>
        <v>45613</v>
      </c>
    </row>
    <row r="122" spans="1:10" ht="15.75" hidden="1" customHeight="1" thickBot="1">
      <c r="A122" s="430"/>
      <c r="B122" s="432"/>
      <c r="C122" s="432"/>
      <c r="D122" s="7" t="s">
        <v>10</v>
      </c>
      <c r="E122" s="7" t="s">
        <v>11</v>
      </c>
      <c r="F122" s="7" t="s">
        <v>12</v>
      </c>
      <c r="G122" s="7" t="s">
        <v>13</v>
      </c>
      <c r="H122" s="7" t="s">
        <v>14</v>
      </c>
      <c r="I122" s="7" t="s">
        <v>15</v>
      </c>
      <c r="J122" s="8" t="s">
        <v>16</v>
      </c>
    </row>
    <row r="123" spans="1:10" ht="15.75" hidden="1" customHeight="1">
      <c r="A123" s="433">
        <v>10</v>
      </c>
      <c r="B123" s="436" t="s">
        <v>23</v>
      </c>
      <c r="C123" s="436" t="s">
        <v>17</v>
      </c>
      <c r="D123" s="24"/>
      <c r="E123" s="24"/>
      <c r="F123" s="24"/>
      <c r="G123" s="24"/>
      <c r="H123" s="24"/>
      <c r="I123" s="25"/>
      <c r="J123" s="26"/>
    </row>
    <row r="124" spans="1:10" ht="15.75" hidden="1" customHeight="1">
      <c r="A124" s="434"/>
      <c r="B124" s="437"/>
      <c r="C124" s="437"/>
      <c r="D124" s="27"/>
      <c r="E124" s="27"/>
      <c r="F124" s="27"/>
      <c r="G124" s="27"/>
      <c r="H124" s="27"/>
      <c r="I124" s="28"/>
      <c r="J124" s="29"/>
    </row>
    <row r="125" spans="1:10" ht="29.25" hidden="1" customHeight="1">
      <c r="A125" s="430"/>
      <c r="B125" s="432"/>
      <c r="C125" s="432"/>
      <c r="D125" s="30" t="str">
        <f t="shared" ref="D125:J125" si="37">IF(D123="","",IF(COUNTIF($B$176:$D$182,D123)=0,"",VLOOKUP(D123,$B$176:$D$182,2,FALSE)))</f>
        <v/>
      </c>
      <c r="E125" s="30" t="str">
        <f t="shared" si="37"/>
        <v/>
      </c>
      <c r="F125" s="30" t="str">
        <f t="shared" si="37"/>
        <v/>
      </c>
      <c r="G125" s="30" t="str">
        <f t="shared" si="37"/>
        <v/>
      </c>
      <c r="H125" s="30" t="str">
        <f t="shared" si="37"/>
        <v/>
      </c>
      <c r="I125" s="31" t="str">
        <f t="shared" si="37"/>
        <v/>
      </c>
      <c r="J125" s="32" t="str">
        <f t="shared" si="37"/>
        <v/>
      </c>
    </row>
    <row r="126" spans="1:10" ht="15.75" hidden="1" customHeight="1">
      <c r="A126" s="430"/>
      <c r="B126" s="432"/>
      <c r="C126" s="436" t="s">
        <v>18</v>
      </c>
      <c r="D126" s="33"/>
      <c r="E126" s="33"/>
      <c r="F126" s="33"/>
      <c r="G126" s="33"/>
      <c r="H126" s="33"/>
      <c r="I126" s="34" t="s">
        <v>24</v>
      </c>
      <c r="J126" s="35"/>
    </row>
    <row r="127" spans="1:10" ht="15.75" hidden="1" customHeight="1">
      <c r="A127" s="430"/>
      <c r="B127" s="432"/>
      <c r="C127" s="437"/>
      <c r="D127" s="27"/>
      <c r="E127" s="27"/>
      <c r="F127" s="27"/>
      <c r="G127" s="27"/>
      <c r="H127" s="27"/>
      <c r="I127" s="28"/>
      <c r="J127" s="29"/>
    </row>
    <row r="128" spans="1:10" ht="29.25" hidden="1" customHeight="1">
      <c r="A128" s="430"/>
      <c r="B128" s="432"/>
      <c r="C128" s="439"/>
      <c r="D128" s="30" t="str">
        <f t="shared" ref="D128:J128" si="38">IF(D126="","",IF(COUNTIF($B$176:$D$182,D126)=0,"",VLOOKUP(D126,$B$176:$D$182,2,FALSE)))</f>
        <v/>
      </c>
      <c r="E128" s="30" t="str">
        <f t="shared" si="38"/>
        <v/>
      </c>
      <c r="F128" s="30" t="str">
        <f t="shared" si="38"/>
        <v/>
      </c>
      <c r="G128" s="30" t="str">
        <f t="shared" si="38"/>
        <v/>
      </c>
      <c r="H128" s="30" t="str">
        <f t="shared" si="38"/>
        <v/>
      </c>
      <c r="I128" s="31" t="str">
        <f t="shared" si="38"/>
        <v>Kỹ Thuật Xử Lý Ô Nhiễm Môi Trường Đất Nâng Cao</v>
      </c>
      <c r="J128" s="32" t="str">
        <f t="shared" si="38"/>
        <v/>
      </c>
    </row>
    <row r="129" spans="1:10" ht="15.75" hidden="1" customHeight="1">
      <c r="A129" s="430"/>
      <c r="B129" s="432"/>
      <c r="C129" s="437" t="s">
        <v>19</v>
      </c>
      <c r="D129" s="40" t="s">
        <v>31</v>
      </c>
      <c r="E129" s="36" t="s">
        <v>29</v>
      </c>
      <c r="F129" s="36" t="s">
        <v>33</v>
      </c>
      <c r="G129" s="40" t="s">
        <v>33</v>
      </c>
      <c r="H129" s="36" t="s">
        <v>27</v>
      </c>
      <c r="I129" s="36"/>
      <c r="J129" s="35"/>
    </row>
    <row r="130" spans="1:10" ht="15.75" hidden="1" customHeight="1">
      <c r="A130" s="430"/>
      <c r="B130" s="432"/>
      <c r="C130" s="437"/>
      <c r="D130" s="37"/>
      <c r="E130" s="37"/>
      <c r="F130" s="37"/>
      <c r="G130" s="37"/>
      <c r="H130" s="37"/>
      <c r="I130" s="28"/>
      <c r="J130" s="29"/>
    </row>
    <row r="131" spans="1:10" ht="29.25" hidden="1" customHeight="1" thickBot="1">
      <c r="A131" s="435"/>
      <c r="B131" s="438"/>
      <c r="C131" s="438"/>
      <c r="D131" s="41" t="str">
        <f>IF(D129="","",IF(COUNTIF($B$176:$D$182,D129)=0,"",VLOOKUP(D129,$B$176:$D$182,2,FALSE)))</f>
        <v>Kỹ Thuật Xử Lý Chất Thải Rắn &amp; Chất Thải Nguy Hại Nâng Cao</v>
      </c>
      <c r="E131" s="42" t="str">
        <f t="shared" ref="E131:J131" si="39">IF(E129="","",IF(COUNTIF($B$176:$D$182,E129)=0,"",VLOOKUP(E129,$B$176:$D$182,2,FALSE)))</f>
        <v>Kỹ Thuật Xử Lý Ô Nhiễm Không Khí &amp; Tiếng Ồn Nâng Cao</v>
      </c>
      <c r="F131" s="38" t="str">
        <f t="shared" si="39"/>
        <v>Luật &amp; Chính Sách Môi Trường Nâng Cao</v>
      </c>
      <c r="G131" s="41" t="str">
        <f t="shared" si="39"/>
        <v>Luật &amp; Chính Sách Môi Trường Nâng Cao</v>
      </c>
      <c r="H131" s="38" t="str">
        <f t="shared" si="39"/>
        <v>Kỹ Thuật Thoát Nước &amp; Xử Lý Nước Thải Nâng Cao</v>
      </c>
      <c r="I131" s="38" t="str">
        <f t="shared" si="39"/>
        <v/>
      </c>
      <c r="J131" s="39" t="str">
        <f t="shared" si="39"/>
        <v/>
      </c>
    </row>
    <row r="132" spans="1:10" ht="15.75" hidden="1" customHeight="1">
      <c r="A132" s="61"/>
      <c r="B132" s="62"/>
      <c r="C132" s="62"/>
      <c r="D132" s="63"/>
      <c r="E132" s="63"/>
      <c r="F132" s="63"/>
      <c r="G132" s="63"/>
      <c r="H132" s="63"/>
      <c r="I132" s="64"/>
      <c r="J132" s="65"/>
    </row>
    <row r="133" spans="1:10" ht="15.75" hidden="1" customHeight="1" thickBo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</row>
    <row r="134" spans="1:10" ht="15.75" hidden="1" customHeight="1">
      <c r="A134" s="429" t="s">
        <v>8</v>
      </c>
      <c r="B134" s="431" t="s">
        <v>22</v>
      </c>
      <c r="C134" s="431" t="s">
        <v>9</v>
      </c>
      <c r="D134" s="6">
        <f>J121+1</f>
        <v>45614</v>
      </c>
      <c r="E134" s="43">
        <f t="shared" ref="E134:J134" si="40">D134+1</f>
        <v>45615</v>
      </c>
      <c r="F134" s="43">
        <f t="shared" si="40"/>
        <v>45616</v>
      </c>
      <c r="G134" s="6">
        <f t="shared" si="40"/>
        <v>45617</v>
      </c>
      <c r="H134" s="6">
        <f t="shared" si="40"/>
        <v>45618</v>
      </c>
      <c r="I134" s="6">
        <f t="shared" si="40"/>
        <v>45619</v>
      </c>
      <c r="J134" s="23">
        <f t="shared" si="40"/>
        <v>45620</v>
      </c>
    </row>
    <row r="135" spans="1:10" ht="15.75" hidden="1" customHeight="1" thickBot="1">
      <c r="A135" s="430"/>
      <c r="B135" s="432"/>
      <c r="C135" s="432"/>
      <c r="D135" s="7" t="s">
        <v>10</v>
      </c>
      <c r="E135" s="45" t="s">
        <v>11</v>
      </c>
      <c r="F135" s="45" t="s">
        <v>12</v>
      </c>
      <c r="G135" s="7" t="s">
        <v>13</v>
      </c>
      <c r="H135" s="7" t="s">
        <v>14</v>
      </c>
      <c r="I135" s="7" t="s">
        <v>15</v>
      </c>
      <c r="J135" s="8" t="s">
        <v>16</v>
      </c>
    </row>
    <row r="136" spans="1:10" ht="15.75" hidden="1" customHeight="1">
      <c r="A136" s="433">
        <v>11</v>
      </c>
      <c r="B136" s="436" t="s">
        <v>23</v>
      </c>
      <c r="C136" s="436" t="s">
        <v>17</v>
      </c>
      <c r="D136" s="24"/>
      <c r="E136" s="24"/>
      <c r="F136" s="24"/>
      <c r="G136" s="24"/>
      <c r="H136" s="24"/>
      <c r="I136" s="25"/>
      <c r="J136" s="26"/>
    </row>
    <row r="137" spans="1:10" ht="15.75" hidden="1" customHeight="1">
      <c r="A137" s="434"/>
      <c r="B137" s="437"/>
      <c r="C137" s="437"/>
      <c r="D137" s="27"/>
      <c r="E137" s="27"/>
      <c r="F137" s="27"/>
      <c r="G137" s="27"/>
      <c r="H137" s="27"/>
      <c r="I137" s="28"/>
      <c r="J137" s="29"/>
    </row>
    <row r="138" spans="1:10" ht="29.25" hidden="1" customHeight="1">
      <c r="A138" s="430"/>
      <c r="B138" s="432"/>
      <c r="C138" s="432"/>
      <c r="D138" s="30" t="str">
        <f t="shared" ref="D138:J138" si="41">IF(D136="","",IF(COUNTIF($B$176:$D$182,D136)=0,"",VLOOKUP(D136,$B$176:$D$182,2,FALSE)))</f>
        <v/>
      </c>
      <c r="E138" s="30" t="str">
        <f t="shared" si="41"/>
        <v/>
      </c>
      <c r="F138" s="30" t="str">
        <f t="shared" si="41"/>
        <v/>
      </c>
      <c r="G138" s="30" t="str">
        <f t="shared" si="41"/>
        <v/>
      </c>
      <c r="H138" s="30" t="str">
        <f t="shared" si="41"/>
        <v/>
      </c>
      <c r="I138" s="31" t="str">
        <f t="shared" si="41"/>
        <v/>
      </c>
      <c r="J138" s="32" t="str">
        <f t="shared" si="41"/>
        <v/>
      </c>
    </row>
    <row r="139" spans="1:10" ht="15.75" hidden="1" customHeight="1">
      <c r="A139" s="430"/>
      <c r="B139" s="432"/>
      <c r="C139" s="436" t="s">
        <v>18</v>
      </c>
      <c r="D139" s="33"/>
      <c r="E139" s="33"/>
      <c r="F139" s="33"/>
      <c r="G139" s="33"/>
      <c r="H139" s="33"/>
      <c r="I139" s="34" t="s">
        <v>32</v>
      </c>
      <c r="J139" s="35"/>
    </row>
    <row r="140" spans="1:10" ht="15.75" hidden="1" customHeight="1">
      <c r="A140" s="430"/>
      <c r="B140" s="432"/>
      <c r="C140" s="437"/>
      <c r="D140" s="27"/>
      <c r="E140" s="27"/>
      <c r="F140" s="27"/>
      <c r="G140" s="27"/>
      <c r="H140" s="27"/>
      <c r="I140" s="28"/>
      <c r="J140" s="29"/>
    </row>
    <row r="141" spans="1:10" ht="29.25" hidden="1" customHeight="1">
      <c r="A141" s="430"/>
      <c r="B141" s="432"/>
      <c r="C141" s="439"/>
      <c r="D141" s="30" t="str">
        <f t="shared" ref="D141:J141" si="42">IF(D139="","",IF(COUNTIF($B$176:$D$182,D139)=0,"",VLOOKUP(D139,$B$176:$D$182,2,FALSE)))</f>
        <v/>
      </c>
      <c r="E141" s="30" t="str">
        <f t="shared" si="42"/>
        <v/>
      </c>
      <c r="F141" s="30" t="str">
        <f t="shared" si="42"/>
        <v/>
      </c>
      <c r="G141" s="30" t="str">
        <f t="shared" si="42"/>
        <v/>
      </c>
      <c r="H141" s="30" t="str">
        <f t="shared" si="42"/>
        <v/>
      </c>
      <c r="I141" s="31" t="str">
        <f t="shared" si="42"/>
        <v>Vi Sinh Vật Môi Trường</v>
      </c>
      <c r="J141" s="32" t="str">
        <f t="shared" si="42"/>
        <v/>
      </c>
    </row>
    <row r="142" spans="1:10" ht="15.75" hidden="1" customHeight="1">
      <c r="A142" s="430"/>
      <c r="B142" s="432"/>
      <c r="C142" s="437" t="s">
        <v>19</v>
      </c>
      <c r="D142" s="40" t="s">
        <v>31</v>
      </c>
      <c r="E142" s="56"/>
      <c r="F142" s="56"/>
      <c r="G142" s="66" t="s">
        <v>33</v>
      </c>
      <c r="H142" s="36" t="s">
        <v>27</v>
      </c>
      <c r="I142" s="36"/>
      <c r="J142" s="35"/>
    </row>
    <row r="143" spans="1:10" ht="15.75" hidden="1" customHeight="1">
      <c r="A143" s="430"/>
      <c r="B143" s="432"/>
      <c r="C143" s="437"/>
      <c r="D143" s="37"/>
      <c r="E143" s="27"/>
      <c r="F143" s="27"/>
      <c r="G143" s="37"/>
      <c r="H143" s="37"/>
      <c r="I143" s="28"/>
      <c r="J143" s="29"/>
    </row>
    <row r="144" spans="1:10" ht="29.25" hidden="1" customHeight="1" thickBot="1">
      <c r="A144" s="435"/>
      <c r="B144" s="438"/>
      <c r="C144" s="438"/>
      <c r="D144" s="41" t="str">
        <f t="shared" ref="D144:J144" si="43">IF(D142="","",IF(COUNTIF($B$176:$D$182,D142)=0,"",VLOOKUP(D142,$B$176:$D$182,2,FALSE)))</f>
        <v>Kỹ Thuật Xử Lý Chất Thải Rắn &amp; Chất Thải Nguy Hại Nâng Cao</v>
      </c>
      <c r="E144" s="58" t="str">
        <f t="shared" si="43"/>
        <v/>
      </c>
      <c r="F144" s="59" t="str">
        <f t="shared" si="43"/>
        <v/>
      </c>
      <c r="G144" s="41" t="str">
        <f t="shared" si="43"/>
        <v>Luật &amp; Chính Sách Môi Trường Nâng Cao</v>
      </c>
      <c r="H144" s="38" t="str">
        <f t="shared" si="43"/>
        <v>Kỹ Thuật Thoát Nước &amp; Xử Lý Nước Thải Nâng Cao</v>
      </c>
      <c r="I144" s="38" t="str">
        <f t="shared" si="43"/>
        <v/>
      </c>
      <c r="J144" s="39" t="str">
        <f t="shared" si="43"/>
        <v/>
      </c>
    </row>
    <row r="145" spans="1:10" ht="15.75" hidden="1" customHeight="1">
      <c r="A145" s="61"/>
      <c r="B145" s="62"/>
      <c r="C145" s="62"/>
      <c r="D145" s="63"/>
      <c r="E145" s="63"/>
      <c r="F145" s="63"/>
      <c r="G145" s="63"/>
      <c r="H145" s="63"/>
      <c r="I145" s="64"/>
      <c r="J145" s="65"/>
    </row>
    <row r="146" spans="1:10" ht="15.75" hidden="1" customHeight="1" thickBo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</row>
    <row r="147" spans="1:10" ht="15.75" hidden="1" customHeight="1">
      <c r="A147" s="429" t="s">
        <v>8</v>
      </c>
      <c r="B147" s="431" t="s">
        <v>22</v>
      </c>
      <c r="C147" s="431" t="s">
        <v>9</v>
      </c>
      <c r="D147" s="6">
        <f>J134+1</f>
        <v>45621</v>
      </c>
      <c r="E147" s="6">
        <f t="shared" ref="E147:J147" si="44">D147+1</f>
        <v>45622</v>
      </c>
      <c r="F147" s="6">
        <f t="shared" si="44"/>
        <v>45623</v>
      </c>
      <c r="G147" s="6">
        <f t="shared" si="44"/>
        <v>45624</v>
      </c>
      <c r="H147" s="6">
        <f t="shared" si="44"/>
        <v>45625</v>
      </c>
      <c r="I147" s="6">
        <f t="shared" si="44"/>
        <v>45626</v>
      </c>
      <c r="J147" s="23">
        <f t="shared" si="44"/>
        <v>45627</v>
      </c>
    </row>
    <row r="148" spans="1:10" ht="15.75" hidden="1" customHeight="1" thickBot="1">
      <c r="A148" s="430"/>
      <c r="B148" s="432"/>
      <c r="C148" s="432"/>
      <c r="D148" s="7" t="s">
        <v>10</v>
      </c>
      <c r="E148" s="7" t="s">
        <v>11</v>
      </c>
      <c r="F148" s="7" t="s">
        <v>12</v>
      </c>
      <c r="G148" s="7" t="s">
        <v>13</v>
      </c>
      <c r="H148" s="7" t="s">
        <v>14</v>
      </c>
      <c r="I148" s="7" t="s">
        <v>15</v>
      </c>
      <c r="J148" s="8" t="s">
        <v>16</v>
      </c>
    </row>
    <row r="149" spans="1:10" ht="15.75" hidden="1" customHeight="1">
      <c r="A149" s="433">
        <v>11</v>
      </c>
      <c r="B149" s="436" t="s">
        <v>23</v>
      </c>
      <c r="C149" s="436" t="s">
        <v>17</v>
      </c>
      <c r="D149" s="24"/>
      <c r="E149" s="24"/>
      <c r="F149" s="24"/>
      <c r="G149" s="24"/>
      <c r="H149" s="24"/>
      <c r="I149" s="25"/>
      <c r="J149" s="26"/>
    </row>
    <row r="150" spans="1:10" ht="15.75" hidden="1" customHeight="1">
      <c r="A150" s="434"/>
      <c r="B150" s="437"/>
      <c r="C150" s="437"/>
      <c r="D150" s="27"/>
      <c r="E150" s="27"/>
      <c r="F150" s="27"/>
      <c r="G150" s="27"/>
      <c r="H150" s="27"/>
      <c r="I150" s="28"/>
      <c r="J150" s="29"/>
    </row>
    <row r="151" spans="1:10" ht="29.25" hidden="1" customHeight="1">
      <c r="A151" s="430"/>
      <c r="B151" s="432"/>
      <c r="C151" s="432"/>
      <c r="D151" s="30" t="str">
        <f t="shared" ref="D151:J151" si="45">IF(D149="","",IF(COUNTIF($B$176:$D$182,D149)=0,"",VLOOKUP(D149,$B$176:$D$182,2,FALSE)))</f>
        <v/>
      </c>
      <c r="E151" s="30" t="str">
        <f t="shared" si="45"/>
        <v/>
      </c>
      <c r="F151" s="30" t="str">
        <f t="shared" si="45"/>
        <v/>
      </c>
      <c r="G151" s="30" t="str">
        <f t="shared" si="45"/>
        <v/>
      </c>
      <c r="H151" s="30" t="str">
        <f t="shared" si="45"/>
        <v/>
      </c>
      <c r="I151" s="31" t="str">
        <f t="shared" si="45"/>
        <v/>
      </c>
      <c r="J151" s="32" t="str">
        <f t="shared" si="45"/>
        <v/>
      </c>
    </row>
    <row r="152" spans="1:10" ht="15.75" hidden="1" customHeight="1">
      <c r="A152" s="430"/>
      <c r="B152" s="432"/>
      <c r="C152" s="436" t="s">
        <v>18</v>
      </c>
      <c r="D152" s="33"/>
      <c r="E152" s="33"/>
      <c r="F152" s="33"/>
      <c r="G152" s="33"/>
      <c r="H152" s="33"/>
      <c r="I152" s="34"/>
      <c r="J152" s="35"/>
    </row>
    <row r="153" spans="1:10" ht="15.75" hidden="1" customHeight="1">
      <c r="A153" s="430"/>
      <c r="B153" s="432"/>
      <c r="C153" s="437"/>
      <c r="D153" s="27"/>
      <c r="E153" s="27"/>
      <c r="F153" s="27"/>
      <c r="G153" s="27"/>
      <c r="H153" s="27"/>
      <c r="I153" s="28"/>
      <c r="J153" s="29"/>
    </row>
    <row r="154" spans="1:10" ht="29.25" hidden="1" customHeight="1">
      <c r="A154" s="430"/>
      <c r="B154" s="432"/>
      <c r="C154" s="439"/>
      <c r="D154" s="30" t="str">
        <f t="shared" ref="D154:J154" si="46">IF(D152="","",IF(COUNTIF($B$176:$D$182,D152)=0,"",VLOOKUP(D152,$B$176:$D$182,2,FALSE)))</f>
        <v/>
      </c>
      <c r="E154" s="30" t="str">
        <f t="shared" si="46"/>
        <v/>
      </c>
      <c r="F154" s="30" t="str">
        <f t="shared" si="46"/>
        <v/>
      </c>
      <c r="G154" s="30" t="str">
        <f t="shared" si="46"/>
        <v/>
      </c>
      <c r="H154" s="30" t="str">
        <f t="shared" si="46"/>
        <v/>
      </c>
      <c r="I154" s="31" t="str">
        <f t="shared" si="46"/>
        <v/>
      </c>
      <c r="J154" s="32" t="str">
        <f t="shared" si="46"/>
        <v/>
      </c>
    </row>
    <row r="155" spans="1:10" ht="15.75" hidden="1" customHeight="1">
      <c r="A155" s="430"/>
      <c r="B155" s="432"/>
      <c r="C155" s="437" t="s">
        <v>19</v>
      </c>
      <c r="D155" s="40" t="s">
        <v>31</v>
      </c>
      <c r="E155" s="36" t="s">
        <v>32</v>
      </c>
      <c r="F155" s="36" t="s">
        <v>29</v>
      </c>
      <c r="G155" s="40" t="s">
        <v>33</v>
      </c>
      <c r="H155" s="36"/>
      <c r="I155" s="36"/>
      <c r="J155" s="35"/>
    </row>
    <row r="156" spans="1:10" ht="15.75" hidden="1" customHeight="1">
      <c r="A156" s="430"/>
      <c r="B156" s="432"/>
      <c r="C156" s="437"/>
      <c r="D156" s="37"/>
      <c r="E156" s="37"/>
      <c r="F156" s="37"/>
      <c r="G156" s="37"/>
      <c r="H156" s="37"/>
      <c r="I156" s="28"/>
      <c r="J156" s="29"/>
    </row>
    <row r="157" spans="1:10" ht="29.25" hidden="1" customHeight="1" thickBot="1">
      <c r="A157" s="435"/>
      <c r="B157" s="438"/>
      <c r="C157" s="438"/>
      <c r="D157" s="41" t="str">
        <f t="shared" ref="D157:J157" si="47">IF(D155="","",IF(COUNTIF($B$176:$D$182,D155)=0,"",VLOOKUP(D155,$B$176:$D$182,2,FALSE)))</f>
        <v>Kỹ Thuật Xử Lý Chất Thải Rắn &amp; Chất Thải Nguy Hại Nâng Cao</v>
      </c>
      <c r="E157" s="42" t="str">
        <f t="shared" si="47"/>
        <v>Vi Sinh Vật Môi Trường</v>
      </c>
      <c r="F157" s="38" t="str">
        <f t="shared" si="47"/>
        <v>Kỹ Thuật Xử Lý Ô Nhiễm Không Khí &amp; Tiếng Ồn Nâng Cao</v>
      </c>
      <c r="G157" s="41" t="str">
        <f t="shared" si="47"/>
        <v>Luật &amp; Chính Sách Môi Trường Nâng Cao</v>
      </c>
      <c r="H157" s="38" t="str">
        <f t="shared" si="47"/>
        <v/>
      </c>
      <c r="I157" s="38" t="str">
        <f t="shared" si="47"/>
        <v/>
      </c>
      <c r="J157" s="39" t="str">
        <f t="shared" si="47"/>
        <v/>
      </c>
    </row>
    <row r="158" spans="1:10" ht="15.75" hidden="1" customHeight="1">
      <c r="A158" s="61"/>
      <c r="B158" s="62"/>
      <c r="C158" s="62"/>
      <c r="D158" s="63"/>
      <c r="E158" s="63"/>
      <c r="F158" s="63"/>
      <c r="G158" s="63"/>
      <c r="H158" s="63"/>
      <c r="I158" s="64"/>
      <c r="J158" s="65"/>
    </row>
    <row r="159" spans="1:10" ht="15.75" hidden="1" customHeight="1" thickBo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</row>
    <row r="160" spans="1:10" ht="15.75" hidden="1" customHeight="1">
      <c r="A160" s="429" t="s">
        <v>8</v>
      </c>
      <c r="B160" s="431" t="s">
        <v>22</v>
      </c>
      <c r="C160" s="431" t="s">
        <v>9</v>
      </c>
      <c r="D160" s="6">
        <f>J147+1</f>
        <v>45628</v>
      </c>
      <c r="E160" s="6">
        <f t="shared" ref="E160:J160" si="48">D160+1</f>
        <v>45629</v>
      </c>
      <c r="F160" s="6">
        <f t="shared" si="48"/>
        <v>45630</v>
      </c>
      <c r="G160" s="6">
        <f t="shared" si="48"/>
        <v>45631</v>
      </c>
      <c r="H160" s="6">
        <f t="shared" si="48"/>
        <v>45632</v>
      </c>
      <c r="I160" s="6">
        <f t="shared" si="48"/>
        <v>45633</v>
      </c>
      <c r="J160" s="23">
        <f t="shared" si="48"/>
        <v>45634</v>
      </c>
    </row>
    <row r="161" spans="1:26" ht="15.75" hidden="1" customHeight="1" thickBot="1">
      <c r="A161" s="430"/>
      <c r="B161" s="432"/>
      <c r="C161" s="432"/>
      <c r="D161" s="7" t="s">
        <v>10</v>
      </c>
      <c r="E161" s="7" t="s">
        <v>11</v>
      </c>
      <c r="F161" s="7" t="s">
        <v>12</v>
      </c>
      <c r="G161" s="7" t="s">
        <v>13</v>
      </c>
      <c r="H161" s="7" t="s">
        <v>14</v>
      </c>
      <c r="I161" s="7" t="s">
        <v>15</v>
      </c>
      <c r="J161" s="8" t="s">
        <v>16</v>
      </c>
    </row>
    <row r="162" spans="1:26" ht="15.75" hidden="1" customHeight="1">
      <c r="A162" s="433">
        <v>11</v>
      </c>
      <c r="B162" s="436" t="s">
        <v>23</v>
      </c>
      <c r="C162" s="436" t="s">
        <v>17</v>
      </c>
      <c r="D162" s="24"/>
      <c r="E162" s="24"/>
      <c r="F162" s="24"/>
      <c r="G162" s="24"/>
      <c r="H162" s="24"/>
      <c r="I162" s="25"/>
      <c r="J162" s="26"/>
    </row>
    <row r="163" spans="1:26" ht="15.75" hidden="1" customHeight="1">
      <c r="A163" s="434"/>
      <c r="B163" s="437"/>
      <c r="C163" s="437"/>
      <c r="D163" s="27"/>
      <c r="E163" s="27"/>
      <c r="F163" s="27"/>
      <c r="G163" s="27"/>
      <c r="H163" s="27"/>
      <c r="I163" s="28"/>
      <c r="J163" s="29"/>
    </row>
    <row r="164" spans="1:26" ht="29.25" hidden="1" customHeight="1">
      <c r="A164" s="430"/>
      <c r="B164" s="432"/>
      <c r="C164" s="432"/>
      <c r="D164" s="30" t="str">
        <f t="shared" ref="D164:J164" si="49">IF(D162="","",IF(COUNTIF($B$176:$D$182,D162)=0,"",VLOOKUP(D162,$B$176:$D$182,2,FALSE)))</f>
        <v/>
      </c>
      <c r="E164" s="30" t="str">
        <f t="shared" si="49"/>
        <v/>
      </c>
      <c r="F164" s="30" t="str">
        <f t="shared" si="49"/>
        <v/>
      </c>
      <c r="G164" s="30" t="str">
        <f t="shared" si="49"/>
        <v/>
      </c>
      <c r="H164" s="30" t="str">
        <f t="shared" si="49"/>
        <v/>
      </c>
      <c r="I164" s="31" t="str">
        <f t="shared" si="49"/>
        <v/>
      </c>
      <c r="J164" s="32" t="str">
        <f t="shared" si="49"/>
        <v/>
      </c>
    </row>
    <row r="165" spans="1:26" ht="15.75" hidden="1" customHeight="1">
      <c r="A165" s="430"/>
      <c r="B165" s="432"/>
      <c r="C165" s="436" t="s">
        <v>18</v>
      </c>
      <c r="D165" s="33"/>
      <c r="E165" s="33"/>
      <c r="F165" s="33"/>
      <c r="G165" s="33"/>
      <c r="H165" s="33"/>
      <c r="I165" s="34"/>
      <c r="J165" s="35"/>
    </row>
    <row r="166" spans="1:26" ht="15.75" hidden="1" customHeight="1">
      <c r="A166" s="430"/>
      <c r="B166" s="432"/>
      <c r="C166" s="437"/>
      <c r="D166" s="27"/>
      <c r="E166" s="27"/>
      <c r="F166" s="27"/>
      <c r="G166" s="27"/>
      <c r="H166" s="27"/>
      <c r="I166" s="28"/>
      <c r="J166" s="29"/>
    </row>
    <row r="167" spans="1:26" ht="29.25" hidden="1" customHeight="1">
      <c r="A167" s="430"/>
      <c r="B167" s="432"/>
      <c r="C167" s="439"/>
      <c r="D167" s="30" t="str">
        <f t="shared" ref="D167:J167" si="50">IF(D165="","",IF(COUNTIF($B$176:$D$182,D165)=0,"",VLOOKUP(D165,$B$176:$D$182,2,FALSE)))</f>
        <v/>
      </c>
      <c r="E167" s="30" t="str">
        <f t="shared" si="50"/>
        <v/>
      </c>
      <c r="F167" s="30" t="str">
        <f t="shared" si="50"/>
        <v/>
      </c>
      <c r="G167" s="30" t="str">
        <f t="shared" si="50"/>
        <v/>
      </c>
      <c r="H167" s="30" t="str">
        <f t="shared" si="50"/>
        <v/>
      </c>
      <c r="I167" s="31" t="str">
        <f t="shared" si="50"/>
        <v/>
      </c>
      <c r="J167" s="32" t="str">
        <f t="shared" si="50"/>
        <v/>
      </c>
    </row>
    <row r="168" spans="1:26" ht="15.75" hidden="1" customHeight="1">
      <c r="A168" s="430"/>
      <c r="B168" s="432"/>
      <c r="C168" s="437" t="s">
        <v>19</v>
      </c>
      <c r="D168" s="40" t="s">
        <v>32</v>
      </c>
      <c r="E168" s="36" t="s">
        <v>33</v>
      </c>
      <c r="F168" s="36" t="s">
        <v>29</v>
      </c>
      <c r="G168" s="40" t="s">
        <v>33</v>
      </c>
      <c r="H168" s="36" t="s">
        <v>33</v>
      </c>
      <c r="I168" s="36"/>
      <c r="J168" s="35"/>
    </row>
    <row r="169" spans="1:26" ht="15.75" hidden="1" customHeight="1">
      <c r="A169" s="430"/>
      <c r="B169" s="432"/>
      <c r="C169" s="437"/>
      <c r="D169" s="37"/>
      <c r="E169" s="37"/>
      <c r="F169" s="37"/>
      <c r="G169" s="37"/>
      <c r="H169" s="37"/>
      <c r="I169" s="28"/>
      <c r="J169" s="29"/>
    </row>
    <row r="170" spans="1:26" ht="29.25" hidden="1" customHeight="1" thickBot="1">
      <c r="A170" s="435"/>
      <c r="B170" s="438"/>
      <c r="C170" s="438"/>
      <c r="D170" s="41" t="str">
        <f t="shared" ref="D170:J170" si="51">IF(D168="","",IF(COUNTIF($B$176:$D$182,D168)=0,"",VLOOKUP(D168,$B$176:$D$182,2,FALSE)))</f>
        <v>Vi Sinh Vật Môi Trường</v>
      </c>
      <c r="E170" s="42" t="str">
        <f t="shared" si="51"/>
        <v>Luật &amp; Chính Sách Môi Trường Nâng Cao</v>
      </c>
      <c r="F170" s="38" t="str">
        <f t="shared" si="51"/>
        <v>Kỹ Thuật Xử Lý Ô Nhiễm Không Khí &amp; Tiếng Ồn Nâng Cao</v>
      </c>
      <c r="G170" s="41" t="str">
        <f t="shared" si="51"/>
        <v>Luật &amp; Chính Sách Môi Trường Nâng Cao</v>
      </c>
      <c r="H170" s="38" t="str">
        <f t="shared" si="51"/>
        <v>Luật &amp; Chính Sách Môi Trường Nâng Cao</v>
      </c>
      <c r="I170" s="38" t="str">
        <f t="shared" si="51"/>
        <v/>
      </c>
      <c r="J170" s="39" t="str">
        <f t="shared" si="51"/>
        <v/>
      </c>
    </row>
    <row r="171" spans="1:26" ht="15.75" customHeight="1">
      <c r="A171" s="67"/>
      <c r="H171" s="68"/>
      <c r="I171" s="69" t="str">
        <f ca="1">"Đà Nẵng, ngày " &amp; DAY(NOW()) &amp; " tháng " &amp; MONTH(NOW()) &amp; " năm " &amp; YEAR(NOW())</f>
        <v>Đà Nẵng, ngày 9 tháng 10 năm 2024</v>
      </c>
      <c r="J171" s="70"/>
    </row>
    <row r="172" spans="1:26" ht="15.75" customHeight="1">
      <c r="H172" s="448" t="s">
        <v>20</v>
      </c>
      <c r="I172" s="425"/>
      <c r="J172" s="425"/>
    </row>
    <row r="173" spans="1:26" ht="15.75" customHeight="1">
      <c r="H173" s="71"/>
      <c r="I173" s="71"/>
      <c r="J173" s="71"/>
    </row>
    <row r="174" spans="1:26" ht="15.75" customHeight="1">
      <c r="B174" s="442" t="s">
        <v>34</v>
      </c>
      <c r="C174" s="443"/>
      <c r="D174" s="443"/>
      <c r="E174" s="443"/>
      <c r="F174" s="443"/>
      <c r="G174" s="443"/>
      <c r="H174" s="443"/>
      <c r="I174" s="443"/>
      <c r="J174" s="443"/>
      <c r="L174" s="2" t="s">
        <v>10</v>
      </c>
      <c r="M174" s="2" t="s">
        <v>11</v>
      </c>
      <c r="N174" s="2" t="s">
        <v>12</v>
      </c>
      <c r="O174" s="2" t="s">
        <v>13</v>
      </c>
      <c r="P174" s="2" t="s">
        <v>14</v>
      </c>
      <c r="Q174" s="2" t="s">
        <v>15</v>
      </c>
      <c r="R174" s="2" t="s">
        <v>16</v>
      </c>
    </row>
    <row r="175" spans="1:26" ht="15.75" customHeight="1">
      <c r="B175" s="72" t="s">
        <v>35</v>
      </c>
      <c r="C175" s="444" t="s">
        <v>36</v>
      </c>
      <c r="D175" s="445"/>
      <c r="E175" s="72" t="s">
        <v>37</v>
      </c>
      <c r="F175" s="72" t="s">
        <v>38</v>
      </c>
      <c r="G175" s="72" t="s">
        <v>39</v>
      </c>
      <c r="H175" s="73" t="s">
        <v>40</v>
      </c>
      <c r="I175" s="73" t="s">
        <v>41</v>
      </c>
      <c r="J175" s="73" t="s">
        <v>42</v>
      </c>
    </row>
    <row r="176" spans="1:26" ht="31.5" customHeight="1">
      <c r="A176" s="74"/>
      <c r="B176" s="75" t="s">
        <v>24</v>
      </c>
      <c r="C176" s="446" t="s">
        <v>43</v>
      </c>
      <c r="D176" s="447"/>
      <c r="E176" s="76">
        <v>2</v>
      </c>
      <c r="F176" s="77" t="s">
        <v>44</v>
      </c>
      <c r="G176" s="78">
        <v>967070062</v>
      </c>
      <c r="H176" s="79" t="s">
        <v>45</v>
      </c>
      <c r="I176" s="80">
        <f t="shared" ref="I176:I182" si="52">E176*15</f>
        <v>30</v>
      </c>
      <c r="J176" s="80">
        <f>COUNTIF($A$4:$J$170,B176)*3</f>
        <v>27</v>
      </c>
      <c r="K176" s="74"/>
      <c r="L176" s="74"/>
      <c r="M176" s="81"/>
      <c r="N176" s="81" t="s">
        <v>46</v>
      </c>
      <c r="O176" s="74"/>
      <c r="P176" s="81"/>
      <c r="Q176" s="81" t="s">
        <v>47</v>
      </c>
      <c r="R176" s="81" t="s">
        <v>47</v>
      </c>
      <c r="S176" s="74"/>
      <c r="T176" s="74"/>
      <c r="U176" s="74"/>
      <c r="V176" s="74"/>
      <c r="W176" s="74"/>
      <c r="X176" s="74"/>
      <c r="Y176" s="74"/>
      <c r="Z176" s="74"/>
    </row>
    <row r="177" spans="1:26" ht="31.5" customHeight="1">
      <c r="A177" s="74"/>
      <c r="B177" s="75" t="s">
        <v>29</v>
      </c>
      <c r="C177" s="446" t="s">
        <v>48</v>
      </c>
      <c r="D177" s="447"/>
      <c r="E177" s="76">
        <v>2</v>
      </c>
      <c r="F177" s="82" t="s">
        <v>49</v>
      </c>
      <c r="G177" s="78">
        <v>868602661</v>
      </c>
      <c r="H177" s="79" t="s">
        <v>50</v>
      </c>
      <c r="I177" s="80">
        <f t="shared" si="52"/>
        <v>30</v>
      </c>
      <c r="J177" s="80">
        <f t="shared" ref="J177:J182" si="53">COUNTIF($A$4:$J$170,B177)*3</f>
        <v>27</v>
      </c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31.5" customHeight="1">
      <c r="A178" s="74"/>
      <c r="B178" s="75" t="s">
        <v>26</v>
      </c>
      <c r="C178" s="446" t="s">
        <v>51</v>
      </c>
      <c r="D178" s="447"/>
      <c r="E178" s="76">
        <v>2</v>
      </c>
      <c r="F178" s="77" t="s">
        <v>52</v>
      </c>
      <c r="G178" s="78">
        <v>946383357</v>
      </c>
      <c r="H178" s="79" t="s">
        <v>53</v>
      </c>
      <c r="I178" s="80">
        <f t="shared" si="52"/>
        <v>30</v>
      </c>
      <c r="J178" s="80">
        <f t="shared" si="53"/>
        <v>30</v>
      </c>
      <c r="K178" s="74"/>
      <c r="L178" s="74"/>
      <c r="M178" s="74"/>
      <c r="N178" s="81" t="s">
        <v>46</v>
      </c>
      <c r="O178" s="74"/>
      <c r="P178" s="74"/>
      <c r="Q178" s="81" t="s">
        <v>54</v>
      </c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31.5" customHeight="1">
      <c r="A179" s="74"/>
      <c r="B179" s="75" t="s">
        <v>27</v>
      </c>
      <c r="C179" s="446" t="s">
        <v>55</v>
      </c>
      <c r="D179" s="447"/>
      <c r="E179" s="76">
        <v>2</v>
      </c>
      <c r="F179" s="83" t="s">
        <v>56</v>
      </c>
      <c r="G179" s="78">
        <v>974090333</v>
      </c>
      <c r="H179" s="84" t="s">
        <v>57</v>
      </c>
      <c r="I179" s="80">
        <f t="shared" si="52"/>
        <v>30</v>
      </c>
      <c r="J179" s="80">
        <f t="shared" si="53"/>
        <v>30</v>
      </c>
      <c r="K179" s="74"/>
      <c r="L179" s="81" t="s">
        <v>46</v>
      </c>
      <c r="M179" s="81" t="s">
        <v>46</v>
      </c>
      <c r="N179" s="74"/>
      <c r="O179" s="81" t="s">
        <v>46</v>
      </c>
      <c r="P179" s="81" t="s">
        <v>46</v>
      </c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31.5" customHeight="1">
      <c r="A180" s="74"/>
      <c r="B180" s="75" t="s">
        <v>32</v>
      </c>
      <c r="C180" s="446" t="s">
        <v>58</v>
      </c>
      <c r="D180" s="447"/>
      <c r="E180" s="76">
        <v>2</v>
      </c>
      <c r="F180" s="85" t="s">
        <v>59</v>
      </c>
      <c r="G180" s="78">
        <v>967258226</v>
      </c>
      <c r="H180" s="84" t="s">
        <v>60</v>
      </c>
      <c r="I180" s="80">
        <f t="shared" si="52"/>
        <v>30</v>
      </c>
      <c r="J180" s="80">
        <f t="shared" si="53"/>
        <v>30</v>
      </c>
      <c r="K180" s="74"/>
      <c r="L180" s="74"/>
      <c r="M180" s="81" t="s">
        <v>46</v>
      </c>
      <c r="N180" s="81" t="s">
        <v>46</v>
      </c>
      <c r="O180" s="74"/>
      <c r="P180" s="81" t="s">
        <v>46</v>
      </c>
      <c r="Q180" s="81" t="s">
        <v>47</v>
      </c>
      <c r="R180" s="81" t="s">
        <v>47</v>
      </c>
      <c r="S180" s="74"/>
      <c r="T180" s="74"/>
      <c r="U180" s="74"/>
      <c r="V180" s="74"/>
      <c r="W180" s="74"/>
      <c r="X180" s="74"/>
      <c r="Y180" s="74"/>
      <c r="Z180" s="74"/>
    </row>
    <row r="181" spans="1:26" ht="31.5" customHeight="1">
      <c r="A181" s="74"/>
      <c r="B181" s="75" t="s">
        <v>31</v>
      </c>
      <c r="C181" s="446" t="s">
        <v>61</v>
      </c>
      <c r="D181" s="447"/>
      <c r="E181" s="76">
        <v>2</v>
      </c>
      <c r="F181" s="83" t="s">
        <v>56</v>
      </c>
      <c r="G181" s="78">
        <v>974090333</v>
      </c>
      <c r="H181" s="84" t="s">
        <v>62</v>
      </c>
      <c r="I181" s="80">
        <f t="shared" si="52"/>
        <v>30</v>
      </c>
      <c r="J181" s="80">
        <f t="shared" si="53"/>
        <v>30</v>
      </c>
      <c r="K181" s="74"/>
      <c r="L181" s="81" t="s">
        <v>46</v>
      </c>
      <c r="M181" s="81" t="s">
        <v>46</v>
      </c>
      <c r="N181" s="74"/>
      <c r="O181" s="81" t="s">
        <v>46</v>
      </c>
      <c r="P181" s="81" t="s">
        <v>46</v>
      </c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31.5" customHeight="1">
      <c r="A182" s="74"/>
      <c r="B182" s="75" t="s">
        <v>33</v>
      </c>
      <c r="C182" s="446" t="s">
        <v>63</v>
      </c>
      <c r="D182" s="447"/>
      <c r="E182" s="76">
        <v>2</v>
      </c>
      <c r="F182" s="77" t="s">
        <v>64</v>
      </c>
      <c r="G182" s="78">
        <v>986440687</v>
      </c>
      <c r="H182" s="84" t="s">
        <v>65</v>
      </c>
      <c r="I182" s="80">
        <f t="shared" si="52"/>
        <v>30</v>
      </c>
      <c r="J182" s="80">
        <f t="shared" si="53"/>
        <v>30</v>
      </c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5.75" customHeight="1"/>
    <row r="184" spans="1:26" ht="15.75" customHeight="1">
      <c r="B184" s="442" t="s">
        <v>66</v>
      </c>
      <c r="C184" s="442"/>
      <c r="D184" s="442"/>
      <c r="E184" s="442"/>
      <c r="F184" s="442"/>
      <c r="G184" s="442"/>
      <c r="H184" s="442"/>
      <c r="I184" s="86"/>
      <c r="J184" s="86"/>
    </row>
    <row r="185" spans="1:26" ht="15.75" customHeight="1">
      <c r="B185" s="87" t="s">
        <v>67</v>
      </c>
      <c r="C185" s="87" t="s">
        <v>68</v>
      </c>
      <c r="D185" s="87" t="s">
        <v>69</v>
      </c>
      <c r="E185" s="87" t="s">
        <v>70</v>
      </c>
      <c r="F185" s="87" t="s">
        <v>71</v>
      </c>
      <c r="G185" s="87" t="s">
        <v>72</v>
      </c>
      <c r="H185" s="87" t="s">
        <v>73</v>
      </c>
    </row>
    <row r="186" spans="1:26" ht="15.75" customHeight="1">
      <c r="B186" s="88">
        <v>1</v>
      </c>
      <c r="C186" s="88">
        <v>29311370172</v>
      </c>
      <c r="D186" s="88" t="s">
        <v>74</v>
      </c>
      <c r="E186" s="88" t="s">
        <v>75</v>
      </c>
      <c r="F186" s="88" t="s">
        <v>76</v>
      </c>
      <c r="G186" s="89">
        <v>967070062</v>
      </c>
      <c r="H186" s="88" t="s">
        <v>77</v>
      </c>
    </row>
    <row r="187" spans="1:26" ht="15.75" customHeight="1">
      <c r="B187" s="88">
        <v>2</v>
      </c>
      <c r="C187" s="88">
        <v>29301370173</v>
      </c>
      <c r="D187" s="88" t="s">
        <v>78</v>
      </c>
      <c r="E187" s="88" t="s">
        <v>79</v>
      </c>
      <c r="F187" s="88" t="s">
        <v>80</v>
      </c>
      <c r="G187" s="89">
        <v>934949916</v>
      </c>
      <c r="H187" s="88" t="s">
        <v>81</v>
      </c>
    </row>
    <row r="188" spans="1:26" ht="15.75" customHeight="1"/>
    <row r="189" spans="1:26" ht="15.75" customHeight="1">
      <c r="B189" s="452" t="s">
        <v>82</v>
      </c>
      <c r="C189" s="453"/>
      <c r="D189" s="453"/>
      <c r="E189" s="454"/>
    </row>
    <row r="190" spans="1:26" ht="15.75" customHeight="1">
      <c r="B190" s="90" t="s">
        <v>83</v>
      </c>
      <c r="C190" s="455" t="s">
        <v>84</v>
      </c>
      <c r="D190" s="455"/>
      <c r="E190" s="455"/>
    </row>
    <row r="191" spans="1:26" ht="15.75" customHeight="1">
      <c r="B191" s="91" t="s">
        <v>28</v>
      </c>
      <c r="C191" s="450" t="s">
        <v>85</v>
      </c>
      <c r="D191" s="449"/>
      <c r="E191" s="449"/>
    </row>
    <row r="192" spans="1:26" ht="15.75" customHeight="1">
      <c r="B192" s="91" t="s">
        <v>30</v>
      </c>
      <c r="C192" s="450" t="s">
        <v>85</v>
      </c>
      <c r="D192" s="449"/>
      <c r="E192" s="449"/>
    </row>
    <row r="193" spans="2:5" ht="15.75" customHeight="1">
      <c r="B193" s="91" t="s">
        <v>25</v>
      </c>
      <c r="C193" s="450" t="s">
        <v>85</v>
      </c>
      <c r="D193" s="449"/>
      <c r="E193" s="449"/>
    </row>
    <row r="194" spans="2:5" ht="15.75" customHeight="1">
      <c r="B194" s="91" t="s">
        <v>86</v>
      </c>
      <c r="C194" s="451" t="s">
        <v>87</v>
      </c>
      <c r="D194" s="449"/>
      <c r="E194" s="449"/>
    </row>
    <row r="195" spans="2:5" ht="15.75" customHeight="1">
      <c r="B195" s="91"/>
      <c r="C195" s="449"/>
      <c r="D195" s="449"/>
      <c r="E195" s="449"/>
    </row>
    <row r="196" spans="2:5" ht="15.75" customHeight="1">
      <c r="B196" s="92"/>
      <c r="C196" s="449"/>
      <c r="D196" s="449"/>
      <c r="E196" s="449"/>
    </row>
    <row r="197" spans="2:5" ht="15.75" customHeight="1">
      <c r="B197" s="92"/>
      <c r="C197" s="449"/>
      <c r="D197" s="449"/>
      <c r="E197" s="449"/>
    </row>
    <row r="198" spans="2:5" ht="15.75" customHeight="1"/>
    <row r="199" spans="2:5" ht="15.75" customHeight="1"/>
    <row r="200" spans="2:5" ht="15.75" customHeight="1"/>
    <row r="201" spans="2:5" ht="15.75" customHeight="1"/>
    <row r="202" spans="2:5" ht="15.75" customHeight="1"/>
    <row r="203" spans="2:5" ht="15.75" customHeight="1"/>
    <row r="204" spans="2:5" ht="15.75" customHeight="1"/>
    <row r="205" spans="2:5" ht="15.75" customHeight="1"/>
    <row r="206" spans="2:5" ht="15.75" customHeight="1"/>
    <row r="207" spans="2:5" ht="15.75" customHeight="1"/>
    <row r="208" spans="2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</sheetData>
  <mergeCells count="128">
    <mergeCell ref="C197:E197"/>
    <mergeCell ref="C191:E191"/>
    <mergeCell ref="C192:E192"/>
    <mergeCell ref="C193:E193"/>
    <mergeCell ref="C194:E194"/>
    <mergeCell ref="C195:E195"/>
    <mergeCell ref="C196:E196"/>
    <mergeCell ref="C180:D180"/>
    <mergeCell ref="C181:D181"/>
    <mergeCell ref="C182:D182"/>
    <mergeCell ref="B184:H184"/>
    <mergeCell ref="B189:E189"/>
    <mergeCell ref="C190:E190"/>
    <mergeCell ref="B174:J174"/>
    <mergeCell ref="C175:D175"/>
    <mergeCell ref="C176:D176"/>
    <mergeCell ref="C177:D177"/>
    <mergeCell ref="C178:D178"/>
    <mergeCell ref="C179:D179"/>
    <mergeCell ref="A162:A170"/>
    <mergeCell ref="B162:B170"/>
    <mergeCell ref="C162:C164"/>
    <mergeCell ref="C165:C167"/>
    <mergeCell ref="C168:C170"/>
    <mergeCell ref="H172:J172"/>
    <mergeCell ref="A149:A157"/>
    <mergeCell ref="B149:B157"/>
    <mergeCell ref="C149:C151"/>
    <mergeCell ref="C152:C154"/>
    <mergeCell ref="C155:C157"/>
    <mergeCell ref="A160:A161"/>
    <mergeCell ref="B160:B161"/>
    <mergeCell ref="C160:C161"/>
    <mergeCell ref="A136:A144"/>
    <mergeCell ref="B136:B144"/>
    <mergeCell ref="C136:C138"/>
    <mergeCell ref="C139:C141"/>
    <mergeCell ref="C142:C144"/>
    <mergeCell ref="A147:A148"/>
    <mergeCell ref="B147:B148"/>
    <mergeCell ref="C147:C148"/>
    <mergeCell ref="A123:A131"/>
    <mergeCell ref="B123:B131"/>
    <mergeCell ref="C123:C125"/>
    <mergeCell ref="C126:C128"/>
    <mergeCell ref="C129:C131"/>
    <mergeCell ref="A134:A135"/>
    <mergeCell ref="B134:B135"/>
    <mergeCell ref="C134:C135"/>
    <mergeCell ref="A110:A118"/>
    <mergeCell ref="B110:B118"/>
    <mergeCell ref="C110:C112"/>
    <mergeCell ref="C113:C115"/>
    <mergeCell ref="C116:C118"/>
    <mergeCell ref="A121:A122"/>
    <mergeCell ref="B121:B122"/>
    <mergeCell ref="C121:C122"/>
    <mergeCell ref="A97:A105"/>
    <mergeCell ref="B97:B105"/>
    <mergeCell ref="C97:C99"/>
    <mergeCell ref="C100:C102"/>
    <mergeCell ref="C103:C105"/>
    <mergeCell ref="A108:A109"/>
    <mergeCell ref="B108:B109"/>
    <mergeCell ref="C108:C109"/>
    <mergeCell ref="A84:A92"/>
    <mergeCell ref="B84:B92"/>
    <mergeCell ref="C84:C86"/>
    <mergeCell ref="C87:C89"/>
    <mergeCell ref="C90:C92"/>
    <mergeCell ref="A95:A96"/>
    <mergeCell ref="B95:B96"/>
    <mergeCell ref="C95:C96"/>
    <mergeCell ref="A71:A79"/>
    <mergeCell ref="B71:B79"/>
    <mergeCell ref="C71:C73"/>
    <mergeCell ref="C74:C76"/>
    <mergeCell ref="C77:C79"/>
    <mergeCell ref="A82:A83"/>
    <mergeCell ref="B82:B83"/>
    <mergeCell ref="C82:C83"/>
    <mergeCell ref="A58:A66"/>
    <mergeCell ref="B58:B66"/>
    <mergeCell ref="C58:C60"/>
    <mergeCell ref="C61:C63"/>
    <mergeCell ref="C64:C66"/>
    <mergeCell ref="A69:A70"/>
    <mergeCell ref="B69:B70"/>
    <mergeCell ref="C69:C70"/>
    <mergeCell ref="A45:A53"/>
    <mergeCell ref="B45:B53"/>
    <mergeCell ref="C45:C47"/>
    <mergeCell ref="C48:C50"/>
    <mergeCell ref="C51:C53"/>
    <mergeCell ref="A56:A57"/>
    <mergeCell ref="B56:B57"/>
    <mergeCell ref="C56:C57"/>
    <mergeCell ref="A32:A40"/>
    <mergeCell ref="B32:B40"/>
    <mergeCell ref="C32:C34"/>
    <mergeCell ref="C35:C37"/>
    <mergeCell ref="C38:C40"/>
    <mergeCell ref="A43:A44"/>
    <mergeCell ref="B43:B44"/>
    <mergeCell ref="C43:C44"/>
    <mergeCell ref="A30:A31"/>
    <mergeCell ref="B30:B31"/>
    <mergeCell ref="C30:C31"/>
    <mergeCell ref="A6:A14"/>
    <mergeCell ref="B6:B14"/>
    <mergeCell ref="C6:C8"/>
    <mergeCell ref="C9:C11"/>
    <mergeCell ref="C12:C14"/>
    <mergeCell ref="A17:A18"/>
    <mergeCell ref="B17:B18"/>
    <mergeCell ref="C17:C18"/>
    <mergeCell ref="A1:D1"/>
    <mergeCell ref="E1:J1"/>
    <mergeCell ref="A2:D2"/>
    <mergeCell ref="E2:J2"/>
    <mergeCell ref="A4:A5"/>
    <mergeCell ref="B4:B5"/>
    <mergeCell ref="C4:C5"/>
    <mergeCell ref="A19:A27"/>
    <mergeCell ref="B19:B27"/>
    <mergeCell ref="C19:C21"/>
    <mergeCell ref="C22:C24"/>
    <mergeCell ref="C25:C27"/>
  </mergeCells>
  <conditionalFormatting sqref="D6:J14">
    <cfRule type="cellIs" dxfId="15" priority="13" stopIfTrue="1" operator="equal">
      <formula>"Cảnh báo - lỗi!!"</formula>
    </cfRule>
  </conditionalFormatting>
  <conditionalFormatting sqref="D19:J22 D23:I23 D24:J25 D26:F26 H26:J26 D27:J27">
    <cfRule type="cellIs" dxfId="14" priority="12" stopIfTrue="1" operator="equal">
      <formula>"Cảnh báo - lỗi!!"</formula>
    </cfRule>
  </conditionalFormatting>
  <conditionalFormatting sqref="D32:J40">
    <cfRule type="cellIs" dxfId="13" priority="11" stopIfTrue="1" operator="equal">
      <formula>"Cảnh báo - lỗi!!"</formula>
    </cfRule>
  </conditionalFormatting>
  <conditionalFormatting sqref="D45:J53">
    <cfRule type="cellIs" dxfId="12" priority="10" stopIfTrue="1" operator="equal">
      <formula>"Cảnh báo - lỗi!!"</formula>
    </cfRule>
  </conditionalFormatting>
  <conditionalFormatting sqref="D58:J66">
    <cfRule type="cellIs" dxfId="11" priority="9" stopIfTrue="1" operator="equal">
      <formula>"Cảnh báo - lỗi!!"</formula>
    </cfRule>
  </conditionalFormatting>
  <conditionalFormatting sqref="D71:J79">
    <cfRule type="cellIs" dxfId="10" priority="8" stopIfTrue="1" operator="equal">
      <formula>"Cảnh báo - lỗi!!"</formula>
    </cfRule>
  </conditionalFormatting>
  <conditionalFormatting sqref="D84:J92">
    <cfRule type="cellIs" dxfId="9" priority="7" stopIfTrue="1" operator="equal">
      <formula>"Cảnh báo - lỗi!!"</formula>
    </cfRule>
  </conditionalFormatting>
  <conditionalFormatting sqref="D97:J106">
    <cfRule type="cellIs" dxfId="8" priority="6" stopIfTrue="1" operator="equal">
      <formula>"Cảnh báo - lỗi!!"</formula>
    </cfRule>
  </conditionalFormatting>
  <conditionalFormatting sqref="D110:J119">
    <cfRule type="cellIs" dxfId="7" priority="5" stopIfTrue="1" operator="equal">
      <formula>"Cảnh báo - lỗi!!"</formula>
    </cfRule>
  </conditionalFormatting>
  <conditionalFormatting sqref="D123:J132">
    <cfRule type="cellIs" dxfId="6" priority="4" stopIfTrue="1" operator="equal">
      <formula>"Cảnh báo - lỗi!!"</formula>
    </cfRule>
  </conditionalFormatting>
  <conditionalFormatting sqref="D136:J145">
    <cfRule type="cellIs" dxfId="5" priority="3" stopIfTrue="1" operator="equal">
      <formula>"Cảnh báo - lỗi!!"</formula>
    </cfRule>
  </conditionalFormatting>
  <conditionalFormatting sqref="D149:J158">
    <cfRule type="cellIs" dxfId="4" priority="2" stopIfTrue="1" operator="equal">
      <formula>"Cảnh báo - lỗi!!"</formula>
    </cfRule>
  </conditionalFormatting>
  <conditionalFormatting sqref="D162:J170">
    <cfRule type="cellIs" dxfId="3" priority="1" stopIfTrue="1" operator="equal">
      <formula>"Cảnh báo - lỗi!!"</formula>
    </cfRule>
  </conditionalFormatting>
  <dataValidations count="2">
    <dataValidation type="list" allowBlank="1" showErrorMessage="1" sqref="D7:J7 D169:J169 D156:J156 D143:J143 D130:J130 D117:J117 D104:J104 D91:J91 D78:J78 D65:J65 D52:J52 D20:J20 D10:J10 D13:J13 D166:J166 D163:J163 D153:J153 D150:J150 D140:J140 D137:J137 D127:J127 D124:J124 D114:J114 D111:J111 D101:J101 D98:J98 D88:J88 D85:J85 D75:J75 D72:J72 D62:J62 D59:J59 D49:J49 D46:J46 D26:F26 D23:I23 H26:J26" xr:uid="{5E9D68AF-F20D-4F75-87D3-7F205B4C2815}">
      <formula1>$B$191:$B$197</formula1>
    </dataValidation>
    <dataValidation type="list" allowBlank="1" showErrorMessage="1" sqref="D6:J6 D168:J168 D165:J165 D9:J9 D19:J19 D12:J12 D22:J22 D152:J152 D25:J25 D162:J162 D45:J45 D155:J155 D48:J48 D58:J58 D51:J51 D61:J61 D71:J71 D64:J64 D74:J74 D84:J84 D77:J77 D87:J87 D97:J97 D90:J90 D100:J100 D110:J110 D103:J103 D113:J113 D123:J123 D116:J116 D126:J126 D136:J136 D129:J129 D139:J139 D149:J149 D142:J142" xr:uid="{F3766F9F-0DDD-4539-BD58-E6450856DAEB}">
      <formula1>$B$176:$B$182</formula1>
    </dataValidation>
  </dataValidations>
  <hyperlinks>
    <hyperlink ref="H171" r:id="rId1" display="mailto:nguyenxuancuong4@duytan.edu.vn" xr:uid="{1BF98F5E-0A1E-4020-8E70-989589121FE2}"/>
    <hyperlink ref="H176" r:id="rId2" xr:uid="{9C961FBA-630B-48EA-A5E6-9C97E489D762}"/>
    <hyperlink ref="H177" r:id="rId3" xr:uid="{E202AC83-9771-4739-84C1-F17FA3711B03}"/>
    <hyperlink ref="H178" r:id="rId4" xr:uid="{24C3448F-ABEC-477E-8699-73D5CBC25DDC}"/>
    <hyperlink ref="H179" r:id="rId5" xr:uid="{5C0F71FF-8DEC-4AD7-8435-13AFBEB9C44C}"/>
    <hyperlink ref="H180" r:id="rId6" xr:uid="{70B63308-F5E5-4D5B-8035-DB91DE709DB3}"/>
    <hyperlink ref="C194" r:id="rId7" xr:uid="{0977A9E6-CE7A-4871-8671-0EC11CA1F42F}"/>
    <hyperlink ref="H181" r:id="rId8" xr:uid="{EBE570DE-37F0-413E-9EFA-862BD5FE47DD}"/>
    <hyperlink ref="H182" r:id="rId9" xr:uid="{4CA88027-D806-4834-A4CC-0809E6ADB101}"/>
  </hyperlinks>
  <pageMargins left="0.7" right="0.7" top="0.75" bottom="0.75" header="0" footer="0"/>
  <pageSetup paperSize="9" scale="90" orientation="landscape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DEE-730E-4FEA-B351-77941B9F3672}">
  <sheetPr>
    <tabColor rgb="FF92D050"/>
  </sheetPr>
  <dimension ref="A1:I39"/>
  <sheetViews>
    <sheetView zoomScaleNormal="100" workbookViewId="0">
      <selection activeCell="H30" sqref="H30:I38"/>
    </sheetView>
  </sheetViews>
  <sheetFormatPr defaultColWidth="10.21875" defaultRowHeight="13.2"/>
  <cols>
    <col min="1" max="1" width="3" style="233" customWidth="1"/>
    <col min="2" max="2" width="12.44140625" style="233" customWidth="1"/>
    <col min="3" max="5" width="19.5546875" style="233" customWidth="1"/>
    <col min="6" max="6" width="21.77734375" style="233" customWidth="1"/>
    <col min="7" max="7" width="19.5546875" style="233" customWidth="1"/>
    <col min="8" max="9" width="20.44140625" style="233" customWidth="1"/>
    <col min="10" max="16384" width="10.21875" style="233"/>
  </cols>
  <sheetData>
    <row r="1" spans="1:9" s="1" customFormat="1" ht="20.100000000000001" customHeight="1">
      <c r="A1" s="342" t="s">
        <v>6</v>
      </c>
      <c r="B1" s="342"/>
      <c r="C1" s="342"/>
      <c r="D1" s="343" t="s">
        <v>7</v>
      </c>
      <c r="E1" s="343"/>
      <c r="F1" s="343"/>
      <c r="G1" s="343"/>
      <c r="H1" s="343"/>
      <c r="I1" s="343"/>
    </row>
    <row r="2" spans="1:9" s="1" customFormat="1" ht="20.100000000000001" customHeight="1">
      <c r="A2" s="456" t="s">
        <v>126</v>
      </c>
      <c r="B2" s="456"/>
      <c r="C2" s="456"/>
      <c r="D2" s="457" t="s">
        <v>127</v>
      </c>
      <c r="E2" s="457"/>
      <c r="F2" s="457"/>
      <c r="G2" s="457"/>
      <c r="H2" s="457"/>
      <c r="I2" s="457"/>
    </row>
    <row r="3" spans="1:9" s="1" customFormat="1" ht="8.25" customHeight="1">
      <c r="A3" s="228"/>
      <c r="B3" s="228"/>
      <c r="C3" s="229"/>
      <c r="D3" s="229"/>
      <c r="E3" s="229"/>
      <c r="F3" s="229"/>
      <c r="G3" s="230"/>
      <c r="H3" s="230"/>
      <c r="I3" s="230"/>
    </row>
    <row r="4" spans="1:9" ht="13.8" hidden="1" thickTop="1">
      <c r="A4" s="346" t="s">
        <v>8</v>
      </c>
      <c r="B4" s="348" t="s">
        <v>9</v>
      </c>
      <c r="C4" s="231">
        <v>45551</v>
      </c>
      <c r="D4" s="231">
        <f t="shared" ref="D4:I4" si="0">C4+1</f>
        <v>45552</v>
      </c>
      <c r="E4" s="231">
        <f t="shared" si="0"/>
        <v>45553</v>
      </c>
      <c r="F4" s="231">
        <f t="shared" si="0"/>
        <v>45554</v>
      </c>
      <c r="G4" s="231">
        <f t="shared" si="0"/>
        <v>45555</v>
      </c>
      <c r="H4" s="231">
        <f t="shared" si="0"/>
        <v>45556</v>
      </c>
      <c r="I4" s="232">
        <f t="shared" si="0"/>
        <v>45557</v>
      </c>
    </row>
    <row r="5" spans="1:9" hidden="1">
      <c r="A5" s="347"/>
      <c r="B5" s="349"/>
      <c r="C5" s="234" t="s">
        <v>10</v>
      </c>
      <c r="D5" s="234" t="s">
        <v>11</v>
      </c>
      <c r="E5" s="234" t="s">
        <v>12</v>
      </c>
      <c r="F5" s="234" t="s">
        <v>13</v>
      </c>
      <c r="G5" s="234" t="s">
        <v>14</v>
      </c>
      <c r="H5" s="234" t="s">
        <v>15</v>
      </c>
      <c r="I5" s="235" t="s">
        <v>16</v>
      </c>
    </row>
    <row r="6" spans="1:9" hidden="1">
      <c r="A6" s="350">
        <v>1</v>
      </c>
      <c r="B6" s="353" t="s">
        <v>17</v>
      </c>
      <c r="C6" s="236"/>
      <c r="D6" s="237"/>
      <c r="E6" s="236"/>
      <c r="F6" s="236"/>
      <c r="G6" s="236"/>
      <c r="H6" s="236"/>
      <c r="I6" s="236" t="s">
        <v>128</v>
      </c>
    </row>
    <row r="7" spans="1:9" hidden="1">
      <c r="A7" s="351"/>
      <c r="B7" s="354"/>
      <c r="C7" s="238"/>
      <c r="D7" s="239"/>
      <c r="E7" s="238"/>
      <c r="F7" s="240"/>
      <c r="G7" s="238"/>
      <c r="H7" s="238"/>
      <c r="I7" s="238" t="s">
        <v>129</v>
      </c>
    </row>
    <row r="8" spans="1:9" hidden="1">
      <c r="A8" s="352"/>
      <c r="B8" s="355"/>
      <c r="C8" s="241"/>
      <c r="D8" s="242"/>
      <c r="E8" s="241"/>
      <c r="F8" s="242"/>
      <c r="G8" s="241"/>
      <c r="H8" s="241"/>
      <c r="I8" s="241" t="s">
        <v>130</v>
      </c>
    </row>
    <row r="9" spans="1:9" hidden="1">
      <c r="A9" s="350">
        <v>2</v>
      </c>
      <c r="B9" s="353" t="s">
        <v>18</v>
      </c>
      <c r="C9" s="236"/>
      <c r="D9" s="237"/>
      <c r="E9" s="236"/>
      <c r="F9" s="236"/>
      <c r="G9" s="236"/>
      <c r="H9" s="236" t="s">
        <v>128</v>
      </c>
      <c r="I9" s="243"/>
    </row>
    <row r="10" spans="1:9" hidden="1">
      <c r="A10" s="351"/>
      <c r="B10" s="354"/>
      <c r="C10" s="238"/>
      <c r="D10" s="239"/>
      <c r="E10" s="238"/>
      <c r="F10" s="240"/>
      <c r="G10" s="238"/>
      <c r="H10" s="238" t="s">
        <v>129</v>
      </c>
      <c r="I10" s="238"/>
    </row>
    <row r="11" spans="1:9" hidden="1">
      <c r="A11" s="352"/>
      <c r="B11" s="355"/>
      <c r="C11" s="241"/>
      <c r="D11" s="242"/>
      <c r="E11" s="241"/>
      <c r="F11" s="242"/>
      <c r="G11" s="241"/>
      <c r="H11" s="241" t="s">
        <v>130</v>
      </c>
      <c r="I11" s="241"/>
    </row>
    <row r="12" spans="1:9" hidden="1">
      <c r="A12" s="350">
        <v>3</v>
      </c>
      <c r="B12" s="353" t="s">
        <v>19</v>
      </c>
      <c r="C12" s="236"/>
      <c r="D12" s="236"/>
      <c r="E12" s="236"/>
      <c r="F12" s="236"/>
      <c r="G12" s="244" t="s">
        <v>131</v>
      </c>
      <c r="H12" s="244" t="s">
        <v>131</v>
      </c>
      <c r="I12" s="236"/>
    </row>
    <row r="13" spans="1:9" hidden="1">
      <c r="A13" s="351"/>
      <c r="B13" s="354"/>
      <c r="C13" s="238"/>
      <c r="D13" s="238"/>
      <c r="E13" s="238"/>
      <c r="F13" s="238"/>
      <c r="G13" s="245" t="s">
        <v>132</v>
      </c>
      <c r="H13" s="245" t="s">
        <v>132</v>
      </c>
      <c r="I13" s="238"/>
    </row>
    <row r="14" spans="1:9" ht="13.8" hidden="1" thickBot="1">
      <c r="A14" s="356"/>
      <c r="B14" s="357"/>
      <c r="C14" s="246"/>
      <c r="D14" s="241"/>
      <c r="E14" s="246"/>
      <c r="F14" s="246"/>
      <c r="G14" s="247" t="s">
        <v>133</v>
      </c>
      <c r="H14" s="247" t="s">
        <v>133</v>
      </c>
      <c r="I14" s="246"/>
    </row>
    <row r="15" spans="1:9" hidden="1">
      <c r="A15" s="248"/>
      <c r="B15" s="249"/>
      <c r="C15" s="250"/>
      <c r="D15" s="250"/>
      <c r="E15" s="250"/>
      <c r="F15" s="250"/>
      <c r="G15" s="251"/>
      <c r="H15" s="251"/>
      <c r="I15" s="250"/>
    </row>
    <row r="16" spans="1:9" ht="13.8" hidden="1" thickTop="1">
      <c r="A16" s="346" t="s">
        <v>8</v>
      </c>
      <c r="B16" s="348" t="s">
        <v>9</v>
      </c>
      <c r="C16" s="232">
        <f>I4+1</f>
        <v>45558</v>
      </c>
      <c r="D16" s="231">
        <f t="shared" ref="D16:I16" si="1">C16+1</f>
        <v>45559</v>
      </c>
      <c r="E16" s="231">
        <f t="shared" si="1"/>
        <v>45560</v>
      </c>
      <c r="F16" s="231">
        <f t="shared" si="1"/>
        <v>45561</v>
      </c>
      <c r="G16" s="231">
        <f t="shared" si="1"/>
        <v>45562</v>
      </c>
      <c r="H16" s="231">
        <f t="shared" si="1"/>
        <v>45563</v>
      </c>
      <c r="I16" s="232">
        <f t="shared" si="1"/>
        <v>45564</v>
      </c>
    </row>
    <row r="17" spans="1:9" hidden="1">
      <c r="A17" s="347"/>
      <c r="B17" s="349"/>
      <c r="C17" s="234" t="s">
        <v>10</v>
      </c>
      <c r="D17" s="234" t="s">
        <v>11</v>
      </c>
      <c r="E17" s="234" t="s">
        <v>12</v>
      </c>
      <c r="F17" s="234" t="s">
        <v>13</v>
      </c>
      <c r="G17" s="234" t="s">
        <v>14</v>
      </c>
      <c r="H17" s="234" t="s">
        <v>15</v>
      </c>
      <c r="I17" s="235" t="s">
        <v>16</v>
      </c>
    </row>
    <row r="18" spans="1:9" hidden="1">
      <c r="A18" s="350">
        <v>1</v>
      </c>
      <c r="B18" s="353" t="s">
        <v>17</v>
      </c>
      <c r="C18" s="236"/>
      <c r="D18" s="237"/>
      <c r="E18" s="236"/>
      <c r="F18" s="236"/>
      <c r="G18" s="236"/>
      <c r="H18" s="236"/>
      <c r="I18" s="236" t="s">
        <v>128</v>
      </c>
    </row>
    <row r="19" spans="1:9" hidden="1">
      <c r="A19" s="351"/>
      <c r="B19" s="354"/>
      <c r="C19" s="238"/>
      <c r="D19" s="239"/>
      <c r="E19" s="238"/>
      <c r="F19" s="240"/>
      <c r="G19" s="238"/>
      <c r="H19" s="238"/>
      <c r="I19" s="238" t="s">
        <v>129</v>
      </c>
    </row>
    <row r="20" spans="1:9" hidden="1">
      <c r="A20" s="352"/>
      <c r="B20" s="355"/>
      <c r="C20" s="241"/>
      <c r="D20" s="242"/>
      <c r="E20" s="241"/>
      <c r="F20" s="242"/>
      <c r="G20" s="241"/>
      <c r="H20" s="241"/>
      <c r="I20" s="241" t="s">
        <v>130</v>
      </c>
    </row>
    <row r="21" spans="1:9" hidden="1">
      <c r="A21" s="350">
        <v>2</v>
      </c>
      <c r="B21" s="353" t="s">
        <v>18</v>
      </c>
      <c r="C21" s="236"/>
      <c r="D21" s="237"/>
      <c r="E21" s="236"/>
      <c r="F21" s="236"/>
      <c r="G21" s="236"/>
      <c r="H21" s="236" t="s">
        <v>128</v>
      </c>
      <c r="I21" s="243"/>
    </row>
    <row r="22" spans="1:9" hidden="1">
      <c r="A22" s="351"/>
      <c r="B22" s="354"/>
      <c r="C22" s="238"/>
      <c r="D22" s="239"/>
      <c r="E22" s="238"/>
      <c r="F22" s="240"/>
      <c r="G22" s="238"/>
      <c r="H22" s="238" t="s">
        <v>129</v>
      </c>
      <c r="I22" s="238"/>
    </row>
    <row r="23" spans="1:9" hidden="1">
      <c r="A23" s="352"/>
      <c r="B23" s="355"/>
      <c r="C23" s="241"/>
      <c r="D23" s="242"/>
      <c r="E23" s="241"/>
      <c r="F23" s="242"/>
      <c r="G23" s="241"/>
      <c r="H23" s="241" t="s">
        <v>130</v>
      </c>
      <c r="I23" s="241"/>
    </row>
    <row r="24" spans="1:9" hidden="1">
      <c r="A24" s="350">
        <v>3</v>
      </c>
      <c r="B24" s="353" t="s">
        <v>19</v>
      </c>
      <c r="C24" s="236"/>
      <c r="D24" s="236" t="s">
        <v>128</v>
      </c>
      <c r="E24" s="236"/>
      <c r="F24" s="236"/>
      <c r="G24" s="244" t="s">
        <v>131</v>
      </c>
      <c r="H24" s="244" t="s">
        <v>131</v>
      </c>
      <c r="I24" s="236"/>
    </row>
    <row r="25" spans="1:9" hidden="1">
      <c r="A25" s="351"/>
      <c r="B25" s="354"/>
      <c r="C25" s="238"/>
      <c r="D25" s="238" t="s">
        <v>129</v>
      </c>
      <c r="E25" s="238"/>
      <c r="F25" s="238"/>
      <c r="G25" s="245" t="s">
        <v>132</v>
      </c>
      <c r="H25" s="245" t="s">
        <v>132</v>
      </c>
      <c r="I25" s="238"/>
    </row>
    <row r="26" spans="1:9" ht="13.8" hidden="1" thickBot="1">
      <c r="A26" s="356"/>
      <c r="B26" s="357"/>
      <c r="C26" s="246"/>
      <c r="D26" s="241" t="s">
        <v>130</v>
      </c>
      <c r="E26" s="246"/>
      <c r="F26" s="246"/>
      <c r="G26" s="247" t="s">
        <v>133</v>
      </c>
      <c r="H26" s="247" t="s">
        <v>133</v>
      </c>
      <c r="I26" s="246"/>
    </row>
    <row r="27" spans="1:9" ht="13.8" thickBot="1">
      <c r="A27" s="248"/>
      <c r="B27" s="249"/>
      <c r="C27" s="250"/>
      <c r="D27" s="250"/>
      <c r="E27" s="250"/>
      <c r="F27" s="250"/>
      <c r="G27" s="251"/>
      <c r="H27" s="251"/>
      <c r="I27" s="250"/>
    </row>
    <row r="28" spans="1:9" ht="13.8" thickTop="1">
      <c r="A28" s="346" t="s">
        <v>8</v>
      </c>
      <c r="B28" s="348" t="s">
        <v>9</v>
      </c>
      <c r="C28" s="232">
        <v>45572</v>
      </c>
      <c r="D28" s="231">
        <f t="shared" ref="D28:I28" si="2">C28+1</f>
        <v>45573</v>
      </c>
      <c r="E28" s="231">
        <f t="shared" si="2"/>
        <v>45574</v>
      </c>
      <c r="F28" s="231">
        <f t="shared" si="2"/>
        <v>45575</v>
      </c>
      <c r="G28" s="231">
        <f t="shared" si="2"/>
        <v>45576</v>
      </c>
      <c r="H28" s="231">
        <f t="shared" si="2"/>
        <v>45577</v>
      </c>
      <c r="I28" s="232">
        <f t="shared" si="2"/>
        <v>45578</v>
      </c>
    </row>
    <row r="29" spans="1:9">
      <c r="A29" s="347"/>
      <c r="B29" s="349"/>
      <c r="C29" s="234" t="s">
        <v>10</v>
      </c>
      <c r="D29" s="234" t="s">
        <v>11</v>
      </c>
      <c r="E29" s="234" t="s">
        <v>12</v>
      </c>
      <c r="F29" s="234" t="s">
        <v>13</v>
      </c>
      <c r="G29" s="234" t="s">
        <v>14</v>
      </c>
      <c r="H29" s="234" t="s">
        <v>15</v>
      </c>
      <c r="I29" s="235" t="s">
        <v>16</v>
      </c>
    </row>
    <row r="30" spans="1:9">
      <c r="A30" s="350">
        <v>1</v>
      </c>
      <c r="B30" s="353" t="s">
        <v>17</v>
      </c>
      <c r="C30" s="236"/>
      <c r="D30" s="237"/>
      <c r="E30" s="236"/>
      <c r="F30" s="236"/>
      <c r="G30" s="236"/>
      <c r="H30" s="236"/>
      <c r="I30" s="265"/>
    </row>
    <row r="31" spans="1:9">
      <c r="A31" s="351"/>
      <c r="B31" s="354"/>
      <c r="C31" s="238"/>
      <c r="D31" s="239"/>
      <c r="E31" s="238"/>
      <c r="F31" s="240"/>
      <c r="G31" s="238"/>
      <c r="H31" s="238"/>
      <c r="I31" s="266"/>
    </row>
    <row r="32" spans="1:9">
      <c r="A32" s="352"/>
      <c r="B32" s="355"/>
      <c r="C32" s="241"/>
      <c r="D32" s="242"/>
      <c r="E32" s="241"/>
      <c r="F32" s="242"/>
      <c r="G32" s="241"/>
      <c r="H32" s="241"/>
      <c r="I32" s="267"/>
    </row>
    <row r="33" spans="1:9">
      <c r="A33" s="350">
        <v>2</v>
      </c>
      <c r="B33" s="353" t="s">
        <v>134</v>
      </c>
      <c r="C33" s="236"/>
      <c r="D33" s="237"/>
      <c r="E33" s="236"/>
      <c r="F33" s="236"/>
      <c r="G33" s="236"/>
      <c r="H33" s="236"/>
      <c r="I33" s="268"/>
    </row>
    <row r="34" spans="1:9">
      <c r="A34" s="351"/>
      <c r="B34" s="354"/>
      <c r="C34" s="238"/>
      <c r="D34" s="239"/>
      <c r="E34" s="238"/>
      <c r="F34" s="240"/>
      <c r="G34" s="238"/>
      <c r="H34" s="238"/>
      <c r="I34" s="266"/>
    </row>
    <row r="35" spans="1:9">
      <c r="A35" s="352"/>
      <c r="B35" s="355"/>
      <c r="C35" s="241"/>
      <c r="D35" s="242"/>
      <c r="E35" s="241"/>
      <c r="F35" s="242"/>
      <c r="G35" s="241"/>
      <c r="H35" s="241"/>
      <c r="I35" s="267"/>
    </row>
    <row r="36" spans="1:9">
      <c r="A36" s="350">
        <v>3</v>
      </c>
      <c r="B36" s="353" t="s">
        <v>19</v>
      </c>
      <c r="C36" s="236"/>
      <c r="D36" s="236"/>
      <c r="E36" s="236" t="s">
        <v>131</v>
      </c>
      <c r="F36" s="236" t="s">
        <v>128</v>
      </c>
      <c r="G36" s="244"/>
      <c r="H36" s="244"/>
      <c r="I36" s="265"/>
    </row>
    <row r="37" spans="1:9">
      <c r="A37" s="351"/>
      <c r="B37" s="354"/>
      <c r="C37" s="238"/>
      <c r="D37" s="238"/>
      <c r="E37" s="263" t="s">
        <v>99</v>
      </c>
      <c r="F37" s="238" t="s">
        <v>129</v>
      </c>
      <c r="G37" s="245"/>
      <c r="H37" s="245"/>
      <c r="I37" s="266"/>
    </row>
    <row r="38" spans="1:9" ht="13.8" thickBot="1">
      <c r="A38" s="356"/>
      <c r="B38" s="357"/>
      <c r="C38" s="246"/>
      <c r="D38" s="246"/>
      <c r="E38" s="246" t="s">
        <v>133</v>
      </c>
      <c r="F38" s="246" t="s">
        <v>130</v>
      </c>
      <c r="G38" s="247"/>
      <c r="H38" s="247"/>
      <c r="I38" s="269"/>
    </row>
    <row r="39" spans="1:9" ht="13.8" thickTop="1"/>
  </sheetData>
  <mergeCells count="28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</mergeCells>
  <conditionalFormatting sqref="C6:I15">
    <cfRule type="cellIs" dxfId="2" priority="4" stopIfTrue="1" operator="equal">
      <formula>"Cảnh báo - lỗi!!"</formula>
    </cfRule>
  </conditionalFormatting>
  <conditionalFormatting sqref="C18:I27">
    <cfRule type="cellIs" dxfId="1" priority="3" stopIfTrue="1" operator="equal">
      <formula>"Cảnh báo - lỗi!!"</formula>
    </cfRule>
  </conditionalFormatting>
  <conditionalFormatting sqref="C30:I38">
    <cfRule type="cellIs" dxfId="0" priority="2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733B9-9F13-458E-BC51-F1559DC3E5C9}">
  <sheetPr>
    <tabColor rgb="FF0070C0"/>
  </sheetPr>
  <dimension ref="A1:V37"/>
  <sheetViews>
    <sheetView zoomScale="55" zoomScaleNormal="55" workbookViewId="0">
      <selection activeCell="D31" sqref="D31"/>
    </sheetView>
  </sheetViews>
  <sheetFormatPr defaultColWidth="9.109375" defaultRowHeight="13.8"/>
  <cols>
    <col min="1" max="1" width="4.6640625" style="94" bestFit="1" customWidth="1"/>
    <col min="2" max="2" width="20.88671875" style="118" customWidth="1"/>
    <col min="3" max="3" width="15.6640625" style="94" customWidth="1"/>
    <col min="4" max="4" width="71.21875" style="96" customWidth="1"/>
    <col min="5" max="5" width="59.109375" style="96" customWidth="1"/>
    <col min="6" max="6" width="58.21875" style="96" customWidth="1"/>
    <col min="7" max="7" width="60.44140625" style="96" customWidth="1"/>
    <col min="8" max="8" width="14.33203125" style="97" customWidth="1"/>
    <col min="9" max="9" width="16.5546875" style="97" customWidth="1"/>
    <col min="10" max="16384" width="9.109375" style="97"/>
  </cols>
  <sheetData>
    <row r="1" spans="1:20" s="93" customFormat="1" ht="22.5" customHeight="1">
      <c r="A1" s="391" t="s">
        <v>6</v>
      </c>
      <c r="B1" s="391"/>
      <c r="C1" s="391"/>
      <c r="D1" s="392" t="s">
        <v>92</v>
      </c>
      <c r="E1" s="392"/>
      <c r="F1" s="121"/>
      <c r="G1" s="121"/>
    </row>
    <row r="2" spans="1:20" s="93" customFormat="1" ht="22.8">
      <c r="A2" s="393" t="s">
        <v>20</v>
      </c>
      <c r="B2" s="393"/>
      <c r="C2" s="393"/>
      <c r="D2" s="394" t="s">
        <v>93</v>
      </c>
      <c r="E2" s="394"/>
      <c r="F2" s="122"/>
      <c r="G2" s="122"/>
    </row>
    <row r="3" spans="1:20" ht="12" customHeight="1">
      <c r="B3" s="95"/>
    </row>
    <row r="4" spans="1:20" s="103" customFormat="1" ht="57" customHeight="1">
      <c r="A4" s="98" t="s">
        <v>8</v>
      </c>
      <c r="B4" s="99" t="s">
        <v>90</v>
      </c>
      <c r="C4" s="100" t="s">
        <v>91</v>
      </c>
      <c r="D4" s="101" t="s">
        <v>94</v>
      </c>
      <c r="E4" s="102" t="s">
        <v>95</v>
      </c>
      <c r="F4" s="100" t="s">
        <v>96</v>
      </c>
      <c r="G4" s="123" t="s">
        <v>97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s="106" customFormat="1" ht="17.100000000000001" customHeight="1">
      <c r="A5" s="104"/>
      <c r="B5" s="105"/>
      <c r="C5" s="395" t="s">
        <v>19</v>
      </c>
      <c r="D5" s="124"/>
      <c r="E5" s="124"/>
      <c r="F5" s="124"/>
      <c r="G5" s="124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1:20" s="109" customFormat="1" ht="17.100000000000001" customHeight="1">
      <c r="A6" s="107">
        <v>1</v>
      </c>
      <c r="B6" s="108" t="s">
        <v>2</v>
      </c>
      <c r="C6" s="396"/>
      <c r="D6" s="125"/>
      <c r="E6" s="125"/>
      <c r="F6" s="125"/>
      <c r="G6" s="12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1:20" s="106" customFormat="1" ht="17.100000000000001" customHeight="1">
      <c r="A7" s="110"/>
      <c r="B7" s="111">
        <v>45572</v>
      </c>
      <c r="C7" s="397"/>
      <c r="D7" s="126"/>
      <c r="E7" s="126"/>
      <c r="F7" s="126"/>
      <c r="G7" s="126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</row>
    <row r="8" spans="1:20" s="106" customFormat="1" ht="17.100000000000001" customHeight="1">
      <c r="A8" s="104"/>
      <c r="B8" s="105"/>
      <c r="C8" s="395" t="s">
        <v>19</v>
      </c>
      <c r="D8" s="124"/>
      <c r="E8" s="124"/>
      <c r="F8" s="124"/>
      <c r="G8" s="124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</row>
    <row r="9" spans="1:20" s="109" customFormat="1" ht="17.100000000000001" customHeight="1">
      <c r="A9" s="107">
        <v>2</v>
      </c>
      <c r="B9" s="108" t="s">
        <v>3</v>
      </c>
      <c r="C9" s="396"/>
      <c r="D9" s="125"/>
      <c r="E9" s="125"/>
      <c r="F9" s="125"/>
      <c r="G9" s="125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</row>
    <row r="10" spans="1:20" s="109" customFormat="1" ht="17.100000000000001" customHeight="1">
      <c r="A10" s="110"/>
      <c r="B10" s="111">
        <f>B7+1</f>
        <v>45573</v>
      </c>
      <c r="C10" s="397"/>
      <c r="D10" s="126"/>
      <c r="E10" s="126"/>
      <c r="F10" s="126"/>
      <c r="G10" s="126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</row>
    <row r="11" spans="1:20" s="106" customFormat="1" ht="17.100000000000001" customHeight="1">
      <c r="A11" s="104"/>
      <c r="B11" s="105"/>
      <c r="C11" s="395" t="s">
        <v>19</v>
      </c>
      <c r="D11" s="124"/>
      <c r="E11" s="124"/>
      <c r="F11" s="124"/>
      <c r="G11" s="124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</row>
    <row r="12" spans="1:20" s="109" customFormat="1" ht="17.100000000000001" customHeight="1">
      <c r="A12" s="107">
        <v>3</v>
      </c>
      <c r="B12" s="108" t="s">
        <v>88</v>
      </c>
      <c r="C12" s="396"/>
      <c r="D12" s="125"/>
      <c r="E12" s="125"/>
      <c r="F12" s="125"/>
      <c r="G12" s="12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</row>
    <row r="13" spans="1:20" s="109" customFormat="1" ht="17.100000000000001" customHeight="1">
      <c r="A13" s="110"/>
      <c r="B13" s="111">
        <f>B10+1</f>
        <v>45574</v>
      </c>
      <c r="C13" s="397"/>
      <c r="D13" s="126"/>
      <c r="E13" s="126"/>
      <c r="F13" s="126"/>
      <c r="G13" s="126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</row>
    <row r="14" spans="1:20" s="106" customFormat="1" ht="17.100000000000001" customHeight="1">
      <c r="A14" s="104"/>
      <c r="B14" s="105"/>
      <c r="C14" s="395" t="s">
        <v>19</v>
      </c>
      <c r="E14" s="127"/>
      <c r="F14" s="124"/>
      <c r="G14" s="124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</row>
    <row r="15" spans="1:20" s="109" customFormat="1" ht="17.100000000000001" customHeight="1">
      <c r="A15" s="107">
        <v>4</v>
      </c>
      <c r="B15" s="108" t="s">
        <v>89</v>
      </c>
      <c r="C15" s="396"/>
      <c r="E15" s="128"/>
      <c r="F15" s="125"/>
      <c r="G15" s="12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</row>
    <row r="16" spans="1:20" s="109" customFormat="1" ht="17.100000000000001" customHeight="1">
      <c r="A16" s="110"/>
      <c r="B16" s="111">
        <f>B13+1</f>
        <v>45575</v>
      </c>
      <c r="C16" s="397"/>
      <c r="E16" s="129"/>
      <c r="F16" s="126"/>
      <c r="G16" s="126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</row>
    <row r="17" spans="1:22" s="106" customFormat="1" ht="17.100000000000001" customHeight="1">
      <c r="A17" s="104"/>
      <c r="B17" s="105"/>
      <c r="C17" s="418" t="s">
        <v>19</v>
      </c>
      <c r="D17" s="162" t="s">
        <v>98</v>
      </c>
      <c r="E17" s="162" t="s">
        <v>98</v>
      </c>
      <c r="F17" s="162" t="s">
        <v>98</v>
      </c>
      <c r="G17" s="162" t="s">
        <v>98</v>
      </c>
      <c r="H17" s="1"/>
      <c r="I17" s="112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</row>
    <row r="18" spans="1:22" s="109" customFormat="1" ht="17.100000000000001" customHeight="1">
      <c r="A18" s="107">
        <v>5</v>
      </c>
      <c r="B18" s="108" t="s">
        <v>4</v>
      </c>
      <c r="C18" s="419"/>
      <c r="D18" s="130" t="s">
        <v>153</v>
      </c>
      <c r="E18" s="131" t="s">
        <v>99</v>
      </c>
      <c r="F18" s="130" t="s">
        <v>153</v>
      </c>
      <c r="G18" s="130" t="s">
        <v>153</v>
      </c>
      <c r="H18" s="1"/>
      <c r="I18" s="114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</row>
    <row r="19" spans="1:22" s="109" customFormat="1" ht="17.100000000000001" customHeight="1">
      <c r="A19" s="110"/>
      <c r="B19" s="111">
        <f>B16+1</f>
        <v>45576</v>
      </c>
      <c r="C19" s="420"/>
      <c r="D19" s="120" t="s">
        <v>100</v>
      </c>
      <c r="E19" s="132" t="s">
        <v>100</v>
      </c>
      <c r="F19" s="120" t="s">
        <v>100</v>
      </c>
      <c r="G19" s="120" t="s">
        <v>100</v>
      </c>
      <c r="H19" s="1"/>
      <c r="I19" s="1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</row>
    <row r="20" spans="1:22" s="109" customFormat="1" ht="18" customHeight="1">
      <c r="A20" s="107"/>
      <c r="B20" s="117"/>
      <c r="C20" s="421" t="s">
        <v>101</v>
      </c>
      <c r="D20" s="162"/>
      <c r="E20" s="162"/>
      <c r="F20" s="162"/>
      <c r="G20" s="162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5"/>
    </row>
    <row r="21" spans="1:22" s="109" customFormat="1" ht="18" customHeight="1">
      <c r="A21" s="107"/>
      <c r="B21" s="117"/>
      <c r="C21" s="422"/>
      <c r="D21" s="134"/>
      <c r="E21" s="134"/>
      <c r="F21" s="133"/>
      <c r="G21" s="133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</row>
    <row r="22" spans="1:22" s="109" customFormat="1" ht="18" customHeight="1">
      <c r="A22" s="107"/>
      <c r="B22" s="108"/>
      <c r="C22" s="423"/>
      <c r="D22" s="120"/>
      <c r="E22" s="120"/>
      <c r="F22" s="120"/>
      <c r="G22" s="120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</row>
    <row r="23" spans="1:22" s="109" customFormat="1" ht="21.6" customHeight="1">
      <c r="A23" s="107">
        <v>6</v>
      </c>
      <c r="B23" s="108" t="s">
        <v>5</v>
      </c>
      <c r="C23" s="405" t="s">
        <v>18</v>
      </c>
      <c r="D23" s="162"/>
      <c r="E23" s="162"/>
      <c r="F23" s="162"/>
      <c r="G23" s="162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5"/>
    </row>
    <row r="24" spans="1:22" s="109" customFormat="1" ht="21.6" customHeight="1">
      <c r="A24" s="107"/>
      <c r="B24" s="117">
        <f>B19+1</f>
        <v>45577</v>
      </c>
      <c r="C24" s="405"/>
      <c r="D24" s="134"/>
      <c r="E24" s="134"/>
      <c r="F24" s="134"/>
      <c r="G24" s="134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</row>
    <row r="25" spans="1:22" s="109" customFormat="1" ht="21.6" customHeight="1">
      <c r="A25" s="107"/>
      <c r="B25" s="108"/>
      <c r="C25" s="406"/>
      <c r="D25" s="120"/>
      <c r="E25" s="120"/>
      <c r="F25" s="120"/>
      <c r="G25" s="120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</row>
    <row r="26" spans="1:22" s="106" customFormat="1" ht="17.100000000000001" customHeight="1">
      <c r="A26" s="107"/>
      <c r="B26" s="117"/>
      <c r="C26" s="404" t="s">
        <v>19</v>
      </c>
      <c r="D26" s="135"/>
      <c r="E26" s="135"/>
      <c r="F26" s="135"/>
      <c r="G26" s="135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</row>
    <row r="27" spans="1:22" s="109" customFormat="1" ht="17.100000000000001" customHeight="1">
      <c r="A27" s="136"/>
      <c r="B27" s="108"/>
      <c r="C27" s="405"/>
      <c r="D27" s="125"/>
      <c r="E27" s="137"/>
      <c r="F27" s="125"/>
      <c r="G27" s="12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1:22" s="109" customFormat="1" ht="17.100000000000001" customHeight="1">
      <c r="A28" s="138"/>
      <c r="B28" s="111"/>
      <c r="C28" s="406"/>
      <c r="D28" s="126"/>
      <c r="E28" s="139"/>
      <c r="F28" s="126"/>
      <c r="G28" s="12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</row>
    <row r="29" spans="1:22" s="106" customFormat="1" ht="17.100000000000001" customHeight="1">
      <c r="A29" s="412"/>
      <c r="B29" s="105"/>
      <c r="C29" s="421" t="s">
        <v>17</v>
      </c>
      <c r="D29" s="162"/>
      <c r="E29" s="162"/>
      <c r="F29" s="162"/>
      <c r="G29" s="162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</row>
    <row r="30" spans="1:22" s="109" customFormat="1" ht="17.100000000000001" customHeight="1">
      <c r="A30" s="410"/>
      <c r="B30" s="108"/>
      <c r="C30" s="422"/>
      <c r="D30" s="134"/>
      <c r="E30" s="134"/>
      <c r="F30" s="134"/>
      <c r="G30" s="134"/>
      <c r="H30" s="140" t="s">
        <v>102</v>
      </c>
      <c r="I30" s="141" t="s">
        <v>103</v>
      </c>
      <c r="J30" s="142"/>
      <c r="K30" s="143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</row>
    <row r="31" spans="1:22" s="109" customFormat="1" ht="17.100000000000001" customHeight="1">
      <c r="A31" s="410"/>
      <c r="B31" s="117"/>
      <c r="C31" s="423"/>
      <c r="D31" s="120"/>
      <c r="E31" s="120"/>
      <c r="F31" s="120"/>
      <c r="G31" s="120"/>
      <c r="H31" s="270" t="s">
        <v>104</v>
      </c>
      <c r="I31" s="271" t="s">
        <v>105</v>
      </c>
      <c r="J31" s="272"/>
      <c r="K31" s="273"/>
      <c r="L31" s="113"/>
      <c r="M31" s="113"/>
      <c r="N31" s="113"/>
      <c r="O31" s="113"/>
      <c r="P31" s="113"/>
      <c r="Q31" s="113"/>
      <c r="R31" s="113"/>
      <c r="S31" s="113"/>
      <c r="T31" s="115"/>
      <c r="U31" s="115"/>
      <c r="V31" s="115"/>
    </row>
    <row r="32" spans="1:22" s="106" customFormat="1" ht="17.100000000000001" customHeight="1">
      <c r="A32" s="410">
        <v>7</v>
      </c>
      <c r="B32" s="116"/>
      <c r="C32" s="405" t="s">
        <v>18</v>
      </c>
      <c r="D32" s="144"/>
      <c r="E32" s="144"/>
      <c r="F32" s="144"/>
      <c r="G32" s="162"/>
      <c r="H32" s="1"/>
      <c r="I32" s="112"/>
      <c r="J32" s="113"/>
      <c r="K32" s="113"/>
      <c r="L32" s="115"/>
      <c r="M32" s="115"/>
      <c r="N32" s="115"/>
      <c r="O32" s="115"/>
      <c r="P32" s="115"/>
      <c r="Q32" s="115"/>
      <c r="R32" s="115"/>
      <c r="S32" s="115"/>
      <c r="T32" s="113"/>
      <c r="U32" s="113"/>
      <c r="V32" s="113"/>
    </row>
    <row r="33" spans="1:22" s="109" customFormat="1" ht="17.100000000000001" customHeight="1">
      <c r="A33" s="410"/>
      <c r="B33" s="108" t="s">
        <v>16</v>
      </c>
      <c r="C33" s="405"/>
      <c r="D33" s="134"/>
      <c r="E33" s="133"/>
      <c r="F33" s="134"/>
      <c r="G33" s="134"/>
      <c r="H33" s="1"/>
      <c r="I33" s="274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</row>
    <row r="34" spans="1:22" s="109" customFormat="1" ht="17.100000000000001" customHeight="1">
      <c r="A34" s="410"/>
      <c r="B34" s="117">
        <f>B24+1</f>
        <v>45578</v>
      </c>
      <c r="C34" s="406"/>
      <c r="D34" s="119"/>
      <c r="E34" s="119"/>
      <c r="F34" s="119"/>
      <c r="G34" s="120"/>
      <c r="H34" s="1"/>
      <c r="I34" s="112"/>
      <c r="J34" s="113"/>
      <c r="K34" s="113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</row>
    <row r="35" spans="1:22" s="106" customFormat="1" ht="17.100000000000001" customHeight="1">
      <c r="A35" s="410"/>
      <c r="B35" s="116"/>
      <c r="C35" s="404" t="s">
        <v>19</v>
      </c>
      <c r="D35" s="135"/>
      <c r="E35" s="145"/>
      <c r="F35" s="135"/>
      <c r="G35" s="162"/>
      <c r="H35" s="1"/>
      <c r="I35" s="274"/>
      <c r="J35" s="115"/>
      <c r="K35" s="115"/>
    </row>
    <row r="36" spans="1:22" s="109" customFormat="1" ht="17.100000000000001" customHeight="1">
      <c r="A36" s="410"/>
      <c r="B36" s="108"/>
      <c r="C36" s="405"/>
      <c r="D36" s="146"/>
      <c r="E36" s="147"/>
      <c r="F36" s="146"/>
      <c r="G36" s="134"/>
      <c r="H36" s="1"/>
      <c r="I36" s="112"/>
      <c r="J36" s="113"/>
      <c r="K36" s="113"/>
    </row>
    <row r="37" spans="1:22" s="109" customFormat="1" ht="17.100000000000001" customHeight="1">
      <c r="A37" s="411"/>
      <c r="B37" s="111"/>
      <c r="C37" s="406"/>
      <c r="D37" s="126"/>
      <c r="E37" s="139"/>
      <c r="F37" s="126"/>
      <c r="G37" s="120"/>
      <c r="H37" s="1"/>
      <c r="I37" s="274"/>
      <c r="J37" s="115"/>
      <c r="K37" s="115"/>
    </row>
  </sheetData>
  <mergeCells count="18">
    <mergeCell ref="A29:A31"/>
    <mergeCell ref="C29:C31"/>
    <mergeCell ref="A32:A34"/>
    <mergeCell ref="C32:C34"/>
    <mergeCell ref="A35:A37"/>
    <mergeCell ref="C35:C37"/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KHOA 29</vt:lpstr>
      <vt:lpstr>KINHTE</vt:lpstr>
      <vt:lpstr>KHMT</vt:lpstr>
      <vt:lpstr>DULICH</vt:lpstr>
      <vt:lpstr>YDUOC</vt:lpstr>
      <vt:lpstr>KTMT</vt:lpstr>
      <vt:lpstr>KTDT</vt:lpstr>
      <vt:lpstr>KTXD</vt:lpstr>
      <vt:lpstr>'KHOA 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2024-10-09T06:15:07Z</dcterms:modified>
</cp:coreProperties>
</file>