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DS_THI (DIEU CHINH)" sheetId="1" r:id="rId1"/>
  </sheets>
  <definedNames>
    <definedName name="___DST1">#REF!</definedName>
    <definedName name="___JK4" localSheetId="0">#REF!</definedName>
    <definedName name="___JK4">#REF!</definedName>
    <definedName name="___NPV1">#REF!</definedName>
    <definedName name="___qa7" localSheetId="0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 localSheetId="0">#REF!</definedName>
    <definedName name="__JK4">#REF!</definedName>
    <definedName name="__NET2">#REF!</definedName>
    <definedName name="__NPV1">#REF!</definedName>
    <definedName name="__qa7" localSheetId="0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'DS_THI (DIEU CHINH)'!$B$6:$L$51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ASEFAS" localSheetId="0">#REF!</definedName>
    <definedName name="ASEFA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MB" localSheetId="0">#REF!</definedName>
    <definedName name="BMB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 localSheetId="0">#REF!</definedName>
    <definedName name="_xlnm.Database">#REF!</definedName>
    <definedName name="DDT">#REF!</definedName>
    <definedName name="den_bu">#REF!</definedName>
    <definedName name="DGCTI592" localSheetId="0">#REF!</definedName>
    <definedName name="DGCTI592">#REF!</definedName>
    <definedName name="DSH">#REF!</definedName>
    <definedName name="DSUMDATA">#REF!</definedName>
    <definedName name="du_dkien">#REF!</definedName>
    <definedName name="DYÕ" localSheetId="0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TXL">#REF!</definedName>
    <definedName name="h" hidden="1">{"'Sheet1'!$L$16"}</definedName>
    <definedName name="HGKH" localSheetId="0">#REF!</definedName>
    <definedName name="HGKH">#REF!</definedName>
    <definedName name="HH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>#REF!</definedName>
    <definedName name="IUPUIOÅUPIOÅP" localSheetId="0">#REF!</definedName>
    <definedName name="IUPUIOÅUPIOÅP">#REF!</definedName>
    <definedName name="j356C8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cong">#REF!</definedName>
    <definedName name="KKJH" localSheetId="0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 localSheetId="0">#REF!</definedName>
    <definedName name="OUIUIYIOPIO">#REF!</definedName>
    <definedName name="phu_luc_vua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 localSheetId="0">'DS_THI (DIEU CHINH)'!$1:$7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 localSheetId="0">#REF!</definedName>
    <definedName name="QÆ">#REF!</definedName>
    <definedName name="QE" localSheetId="0">#REF!</definedName>
    <definedName name="QE">#REF!</definedName>
    <definedName name="QERTQWT" localSheetId="0">#REF!</definedName>
    <definedName name="QERTQWT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 localSheetId="0">#REF!</definedName>
    <definedName name="TRW">#REF!</definedName>
    <definedName name="tthi">#REF!</definedName>
    <definedName name="ty_le">#REF!</definedName>
    <definedName name="ty_le_BTN" localSheetId="0">#REF!</definedName>
    <definedName name="ty_le_BTN">#REF!</definedName>
    <definedName name="Ty_le1">#REF!</definedName>
    <definedName name="TYURU" localSheetId="0">#REF!</definedName>
    <definedName name="TYURU">#REF!</definedName>
    <definedName name="UIOUIGyGF" localSheetId="0">#REF!</definedName>
    <definedName name="UIOUIGyGF">#REF!</definedName>
    <definedName name="VARIINST">#REF!</definedName>
    <definedName name="VARIPURC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>#REF!</definedName>
    <definedName name="xh">#REF!</definedName>
    <definedName name="xn">#REF!</definedName>
    <definedName name="YUIPYU" localSheetId="0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B69" i="1" l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A69" i="1"/>
  <c r="B39" i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K9" i="1" s="1"/>
  <c r="L9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A9" i="1"/>
  <c r="J8" i="1"/>
  <c r="H8" i="1"/>
  <c r="K8" i="1" l="1"/>
  <c r="L8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4" i="1"/>
  <c r="L24" i="1" s="1"/>
  <c r="K25" i="1"/>
  <c r="L25" i="1" s="1"/>
  <c r="K26" i="1"/>
  <c r="L26" i="1" s="1"/>
  <c r="K28" i="1"/>
  <c r="L28" i="1" s="1"/>
  <c r="K29" i="1"/>
  <c r="L29" i="1" s="1"/>
  <c r="K30" i="1"/>
  <c r="L30" i="1" s="1"/>
  <c r="K32" i="1"/>
  <c r="L32" i="1" s="1"/>
  <c r="K33" i="1"/>
  <c r="L33" i="1" s="1"/>
  <c r="K34" i="1"/>
  <c r="L34" i="1" s="1"/>
  <c r="K36" i="1"/>
  <c r="L36" i="1" s="1"/>
  <c r="A70" i="1"/>
  <c r="A71" i="1" s="1"/>
  <c r="A10" i="1"/>
  <c r="K23" i="1"/>
  <c r="L23" i="1" s="1"/>
  <c r="K27" i="1"/>
  <c r="L27" i="1" s="1"/>
  <c r="K31" i="1"/>
  <c r="L31" i="1" s="1"/>
  <c r="K35" i="1"/>
  <c r="L35" i="1" s="1"/>
  <c r="A72" i="1"/>
  <c r="A73" i="1"/>
  <c r="A11" i="1"/>
  <c r="A12" i="1" l="1"/>
  <c r="A74" i="1"/>
  <c r="A75" i="1" l="1"/>
  <c r="A13" i="1"/>
  <c r="A14" i="1" s="1"/>
  <c r="A76" i="1"/>
  <c r="A77" i="1" l="1"/>
  <c r="A15" i="1"/>
  <c r="A16" i="1" l="1"/>
  <c r="A78" i="1"/>
  <c r="A79" i="1" l="1"/>
  <c r="A17" i="1"/>
  <c r="A18" i="1" l="1"/>
  <c r="A80" i="1"/>
  <c r="A81" i="1" l="1"/>
  <c r="A82" i="1" s="1"/>
  <c r="A19" i="1"/>
  <c r="A20" i="1"/>
  <c r="A83" i="1" l="1"/>
  <c r="A21" i="1"/>
  <c r="A22" i="1" l="1"/>
  <c r="A84" i="1"/>
  <c r="A85" i="1" l="1"/>
  <c r="A86" i="1" s="1"/>
  <c r="A23" i="1"/>
  <c r="A24" i="1"/>
  <c r="A87" i="1" l="1"/>
  <c r="A88" i="1" s="1"/>
  <c r="A25" i="1"/>
  <c r="A26" i="1"/>
  <c r="A89" i="1" l="1"/>
  <c r="A90" i="1" s="1"/>
  <c r="A27" i="1"/>
  <c r="A28" i="1"/>
  <c r="A91" i="1" l="1"/>
  <c r="A29" i="1"/>
  <c r="A30" i="1"/>
  <c r="A31" i="1" l="1"/>
  <c r="A32" i="1" s="1"/>
  <c r="A33" i="1" l="1"/>
  <c r="A34" i="1" s="1"/>
  <c r="A35" i="1" l="1"/>
  <c r="A36" i="1" s="1"/>
  <c r="A37" i="1" l="1"/>
</calcChain>
</file>

<file path=xl/comments1.xml><?xml version="1.0" encoding="utf-8"?>
<comments xmlns="http://schemas.openxmlformats.org/spreadsheetml/2006/main">
  <authors>
    <author>Khoa Sau Đại học</author>
  </authors>
  <commentList>
    <comment ref="B103" authorId="0">
      <text>
        <r>
          <rPr>
            <b/>
            <sz val="8"/>
            <color indexed="81"/>
            <rFont val="Tahoma"/>
            <charset val="1"/>
          </rPr>
          <t>Khoa Sau Đại học:</t>
        </r>
        <r>
          <rPr>
            <sz val="8"/>
            <color indexed="81"/>
            <rFont val="Tahoma"/>
            <charset val="1"/>
          </rPr>
          <t xml:space="preserve">
Z</t>
        </r>
      </text>
    </comment>
  </commentList>
</comments>
</file>

<file path=xl/sharedStrings.xml><?xml version="1.0" encoding="utf-8"?>
<sst xmlns="http://schemas.openxmlformats.org/spreadsheetml/2006/main" count="409" uniqueCount="177">
  <si>
    <t xml:space="preserve">               BỘ GIÁO DỤC &amp; ĐÀO TẠO</t>
  </si>
  <si>
    <t xml:space="preserve">              TRƯỜNG ĐHDL DUY TÂN</t>
  </si>
  <si>
    <t>STT</t>
  </si>
  <si>
    <t>MÃ
HV</t>
  </si>
  <si>
    <t>HỌ VÀ</t>
  </si>
  <si>
    <t>TÊN</t>
  </si>
  <si>
    <t>LỚP</t>
  </si>
  <si>
    <t>KN1: NGHE ĐỌC VIẾT
(60%)</t>
  </si>
  <si>
    <t>KN2: VẤN ĐÁP
(40%)</t>
  </si>
  <si>
    <t>TỔNG ĐIỂM
(100%)</t>
  </si>
  <si>
    <t>GHI CHÚ</t>
  </si>
  <si>
    <t>ĐIỂM THI
(Thang 60)</t>
  </si>
  <si>
    <t>ĐIỂM THANG 10</t>
  </si>
  <si>
    <t>ĐIỂM THI
(Thang 40)</t>
  </si>
  <si>
    <t>SỐ</t>
  </si>
  <si>
    <t>CHỮ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</si>
  <si>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</si>
  <si>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</si>
  <si>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</si>
  <si>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</si>
  <si>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</si>
  <si>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</si>
  <si>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</si>
  <si>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</si>
  <si>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</si>
  <si>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</si>
  <si>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</si>
  <si>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</si>
  <si>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</si>
  <si>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</si>
  <si>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</si>
  <si>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</si>
  <si>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</si>
  <si>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</si>
  <si>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</si>
  <si>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</si>
  <si>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</si>
  <si>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</si>
  <si>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</si>
  <si>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</si>
  <si>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</si>
  <si>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</si>
  <si>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</si>
  <si>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</si>
  <si>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</si>
  <si>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</si>
  <si>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</si>
  <si>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</si>
  <si>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</si>
  <si>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</si>
  <si>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</si>
  <si>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</si>
  <si>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</si>
  <si>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</si>
  <si>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</si>
  <si>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</si>
  <si>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</si>
  <si>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</si>
  <si>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</si>
  <si>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</si>
  <si>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</si>
  <si>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</si>
  <si>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</si>
  <si>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</si>
  <si>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</si>
  <si>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</si>
  <si>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</si>
  <si>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</si>
  <si>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</si>
  <si>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</si>
  <si>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</si>
  <si>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</si>
  <si>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</si>
  <si>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</si>
  <si>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</si>
  <si>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</si>
  <si>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</si>
  <si>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</si>
  <si>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</si>
  <si>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</si>
  <si>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</si>
  <si>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</si>
  <si>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</si>
  <si>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</si>
  <si>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</si>
  <si>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</si>
  <si>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</si>
  <si>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</si>
  <si>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</si>
  <si>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</si>
  <si>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</si>
  <si>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</si>
  <si>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</si>
  <si>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</si>
  <si>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</si>
  <si>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</si>
  <si>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</si>
  <si>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</si>
  <si>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</si>
  <si>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</si>
  <si>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</si>
  <si>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</si>
  <si>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</si>
  <si>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</si>
  <si>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</si>
  <si>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</si>
  <si>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</si>
  <si>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</si>
  <si>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</si>
  <si>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</si>
  <si>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NGƯỜI LẬP</t>
  </si>
  <si>
    <t>NGƯỜI KIỂM TRA</t>
  </si>
  <si>
    <t>LÃNH ĐẠO KHOA</t>
  </si>
  <si>
    <t>PP. ĐÀO TẠO ĐH &amp; SAU ĐH</t>
  </si>
  <si>
    <t>DANH SÁCH HỌC VIÊN DỰ THI KTHP * KHÓA: K9MAC</t>
  </si>
  <si>
    <t>MÔN HỌC:    TIẾNG ANH 1 (NGHE ĐỌC VIẾT - VẤN ĐÁP)  *   SỐ TÍN CHỈ: 3</t>
  </si>
  <si>
    <t>MÃ MÔN HỌC: ENG601</t>
  </si>
  <si>
    <t>Học kỳ : 1</t>
  </si>
  <si>
    <t xml:space="preserve">Thời gian : 17H45 NGÀY 20.06.2014   Phòng : </t>
  </si>
  <si>
    <t>Lần thi : 1</t>
  </si>
  <si>
    <t>Lê Văn</t>
  </si>
  <si>
    <t>Chính</t>
  </si>
  <si>
    <t>K9MAC</t>
  </si>
  <si>
    <t>Lê Thị Kim</t>
  </si>
  <si>
    <t>Anh</t>
  </si>
  <si>
    <t>Nguyễn Thị Tố</t>
  </si>
  <si>
    <t>Phạm Thị Lan</t>
  </si>
  <si>
    <t>Trương Thị Kim</t>
  </si>
  <si>
    <t>Trần Thị</t>
  </si>
  <si>
    <t>Chiều</t>
  </si>
  <si>
    <t>Trần Thị Tùng</t>
  </si>
  <si>
    <t>Giang</t>
  </si>
  <si>
    <t>Trần Thị Thu</t>
  </si>
  <si>
    <t>Hà</t>
  </si>
  <si>
    <t>Đào Thị</t>
  </si>
  <si>
    <t>Huế</t>
  </si>
  <si>
    <t>Nguyễn Thị Diệu</t>
  </si>
  <si>
    <t>Linh</t>
  </si>
  <si>
    <t>Trần Thị Mỹ</t>
  </si>
  <si>
    <t>Võ Thị Tuyết</t>
  </si>
  <si>
    <t>Loan</t>
  </si>
  <si>
    <t>Nguyễn Duy</t>
  </si>
  <si>
    <t>Mộng</t>
  </si>
  <si>
    <t>Nguyễn Phan Như</t>
  </si>
  <si>
    <t>Ngọc</t>
  </si>
  <si>
    <t>Trần Nguyên Thanh</t>
  </si>
  <si>
    <t>Ngô Thị Mỹ</t>
  </si>
  <si>
    <t>Oanh</t>
  </si>
  <si>
    <t>Trần Hồng</t>
  </si>
  <si>
    <t>Thơm</t>
  </si>
  <si>
    <t>Nguyễn Thị Thanh</t>
  </si>
  <si>
    <t>Thủy</t>
  </si>
  <si>
    <t>Phan Thị Bích</t>
  </si>
  <si>
    <t>Trâm</t>
  </si>
  <si>
    <t>Nguyễn Bảo</t>
  </si>
  <si>
    <t>Trân</t>
  </si>
  <si>
    <t>Lê Viết Minh</t>
  </si>
  <si>
    <t>Hoàng</t>
  </si>
  <si>
    <t>Thái Duy</t>
  </si>
  <si>
    <t>Hưng</t>
  </si>
  <si>
    <t>Nguyễn</t>
  </si>
  <si>
    <t>Khánh</t>
  </si>
  <si>
    <t>Nguyễn Phước</t>
  </si>
  <si>
    <t>Long</t>
  </si>
  <si>
    <t>Phạm Ngọc</t>
  </si>
  <si>
    <t>Lý</t>
  </si>
  <si>
    <t>Nguyễn Hữu</t>
  </si>
  <si>
    <t>Sơn</t>
  </si>
  <si>
    <t>Phạm Văn</t>
  </si>
  <si>
    <t>Thắng</t>
  </si>
  <si>
    <t>Trương Đức</t>
  </si>
  <si>
    <t>Thành</t>
  </si>
  <si>
    <t>Phan Đình</t>
  </si>
  <si>
    <t>Trung</t>
  </si>
  <si>
    <t/>
  </si>
  <si>
    <t xml:space="preserve">                                                                                                    </t>
  </si>
  <si>
    <t xml:space="preserve">      NGUYỄN HỒNG GIANG                   DƯƠNG NỮ THỤC ĐOAN                       ThS.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</si>
</sst>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8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VNtimes new roman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2" borderId="0"/>
    <xf numFmtId="0" fontId="18" fillId="2" borderId="0"/>
    <xf numFmtId="0" fontId="19" fillId="2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2" borderId="0" applyNumberFormat="0" applyBorder="0" applyAlignment="0" applyProtection="0"/>
    <xf numFmtId="0" fontId="24" fillId="0" borderId="17" applyNumberFormat="0" applyAlignment="0" applyProtection="0">
      <alignment horizontal="left" vertical="center"/>
    </xf>
    <xf numFmtId="0" fontId="24" fillId="0" borderId="6">
      <alignment horizontal="left" vertical="center"/>
    </xf>
    <xf numFmtId="0" fontId="25" fillId="0" borderId="0" applyProtection="0"/>
    <xf numFmtId="0" fontId="24" fillId="0" borderId="0" applyProtection="0"/>
    <xf numFmtId="10" fontId="23" fillId="3" borderId="1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8" fillId="0" borderId="0"/>
    <xf numFmtId="37" fontId="28" fillId="0" borderId="0"/>
    <xf numFmtId="176" fontId="29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8" applyNumberFormat="0" applyBorder="0"/>
    <xf numFmtId="0" fontId="12" fillId="0" borderId="0" applyFill="0" applyBorder="0" applyAlignment="0"/>
    <xf numFmtId="3" fontId="31" fillId="0" borderId="0"/>
    <xf numFmtId="49" fontId="30" fillId="0" borderId="0" applyFill="0" applyBorder="0" applyAlignment="0"/>
    <xf numFmtId="0" fontId="12" fillId="0" borderId="0" applyFill="0" applyBorder="0" applyAlignment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27" fillId="0" borderId="0"/>
    <xf numFmtId="16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7" fillId="0" borderId="0"/>
    <xf numFmtId="0" fontId="38" fillId="0" borderId="0"/>
    <xf numFmtId="180" fontId="35" fillId="0" borderId="0" applyFont="0" applyFill="0" applyBorder="0" applyAlignment="0" applyProtection="0"/>
    <xf numFmtId="6" fontId="39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</cellStyleXfs>
  <cellXfs count="7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4" fillId="0" borderId="3" xfId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/>
    </xf>
    <xf numFmtId="0" fontId="8" fillId="0" borderId="10" xfId="0" applyFont="1" applyFill="1" applyBorder="1"/>
    <xf numFmtId="0" fontId="3" fillId="0" borderId="11" xfId="0" applyFont="1" applyFill="1" applyBorder="1"/>
    <xf numFmtId="0" fontId="8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4" xfId="0" applyFont="1" applyFill="1" applyBorder="1"/>
    <xf numFmtId="0" fontId="3" fillId="0" borderId="15" xfId="0" applyFont="1" applyFill="1" applyBorder="1"/>
    <xf numFmtId="0" fontId="8" fillId="0" borderId="13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Border="1" applyAlignment="1"/>
    <xf numFmtId="0" fontId="43" fillId="0" borderId="0" xfId="0" applyFont="1" applyFill="1" applyAlignment="1">
      <alignment horizontal="center"/>
    </xf>
    <xf numFmtId="0" fontId="43" fillId="0" borderId="0" xfId="0" applyFont="1" applyFill="1" applyBorder="1"/>
    <xf numFmtId="0" fontId="42" fillId="0" borderId="0" xfId="0" applyFont="1" applyFill="1" applyAlignment="1"/>
    <xf numFmtId="0" fontId="44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/>
    <xf numFmtId="0" fontId="45" fillId="0" borderId="0" xfId="0" applyFont="1" applyAlignment="1">
      <alignment horizontal="left"/>
    </xf>
    <xf numFmtId="0" fontId="45" fillId="0" borderId="0" xfId="0" applyFont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left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left" vertical="center" wrapText="1"/>
    </xf>
    <xf numFmtId="0" fontId="42" fillId="0" borderId="19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5"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57150</xdr:rowOff>
    </xdr:from>
    <xdr:to>
      <xdr:col>2</xdr:col>
      <xdr:colOff>200025</xdr:colOff>
      <xdr:row>2</xdr:row>
      <xdr:rowOff>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333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tabSelected="1" workbookViewId="0">
      <pane xSplit="6" ySplit="7" topLeftCell="G34" activePane="bottomRight" state="frozen"/>
      <selection pane="topRight" activeCell="G1" sqref="G1"/>
      <selection pane="bottomLeft" activeCell="A7" sqref="A7"/>
      <selection pane="bottomRight" activeCell="H102" sqref="H102"/>
    </sheetView>
  </sheetViews>
  <sheetFormatPr defaultRowHeight="12.75"/>
  <cols>
    <col min="1" max="1" width="5" style="10" hidden="1" customWidth="1"/>
    <col min="2" max="2" width="4.42578125" style="10" customWidth="1"/>
    <col min="3" max="3" width="11" style="3" customWidth="1"/>
    <col min="4" max="4" width="16" style="26" customWidth="1"/>
    <col min="5" max="5" width="8.7109375" style="36" customWidth="1"/>
    <col min="6" max="6" width="8.42578125" style="37" customWidth="1"/>
    <col min="7" max="7" width="13.42578125" style="37" customWidth="1"/>
    <col min="8" max="8" width="10.5703125" style="37" customWidth="1"/>
    <col min="9" max="9" width="12.85546875" style="37" customWidth="1"/>
    <col min="10" max="10" width="10.5703125" style="37" customWidth="1"/>
    <col min="11" max="11" width="7.28515625" style="37" customWidth="1"/>
    <col min="12" max="12" width="12.140625" style="37" customWidth="1"/>
    <col min="13" max="13" width="10.42578125" style="3" customWidth="1"/>
    <col min="14" max="15" width="9.140625" style="10"/>
    <col min="16" max="17" width="0" style="10" hidden="1" customWidth="1"/>
    <col min="18" max="16384" width="9.140625" style="10"/>
  </cols>
  <sheetData>
    <row r="1" spans="1:17" s="1" customFormat="1" ht="15">
      <c r="B1" s="54" t="s">
        <v>0</v>
      </c>
      <c r="C1" s="54"/>
      <c r="D1" s="54"/>
      <c r="E1" s="55" t="s">
        <v>114</v>
      </c>
      <c r="F1" s="55"/>
      <c r="G1" s="55"/>
      <c r="H1" s="55"/>
      <c r="I1" s="55"/>
      <c r="J1" s="55"/>
      <c r="K1" s="55"/>
      <c r="L1" s="55"/>
      <c r="M1" s="55"/>
    </row>
    <row r="2" spans="1:17" s="1" customFormat="1" ht="15">
      <c r="B2" s="54" t="s">
        <v>1</v>
      </c>
      <c r="C2" s="54"/>
      <c r="D2" s="54"/>
      <c r="E2" s="56" t="s">
        <v>115</v>
      </c>
      <c r="F2" s="56"/>
      <c r="G2" s="56"/>
      <c r="H2" s="56"/>
      <c r="I2" s="56"/>
      <c r="J2" s="56"/>
      <c r="K2" s="56"/>
      <c r="L2" s="56"/>
      <c r="M2" s="56"/>
    </row>
    <row r="3" spans="1:17" s="2" customFormat="1" ht="16.5" customHeight="1">
      <c r="B3" s="3"/>
      <c r="C3" s="3"/>
      <c r="D3" s="4"/>
      <c r="E3" s="4"/>
      <c r="F3" s="3"/>
      <c r="G3" s="5" t="s">
        <v>116</v>
      </c>
      <c r="H3" s="3"/>
      <c r="I3" s="5"/>
      <c r="J3" s="3"/>
      <c r="K3" s="3"/>
      <c r="L3" s="3"/>
      <c r="M3" s="5" t="s">
        <v>117</v>
      </c>
    </row>
    <row r="4" spans="1:17" s="2" customFormat="1" ht="25.5">
      <c r="B4" s="6" t="s">
        <v>118</v>
      </c>
      <c r="C4" s="7"/>
      <c r="D4" s="8"/>
      <c r="E4" s="9"/>
      <c r="F4" s="3"/>
      <c r="G4" s="3"/>
      <c r="H4" s="3"/>
      <c r="I4" s="3"/>
      <c r="J4" s="3"/>
      <c r="K4" s="3"/>
      <c r="L4" s="3"/>
      <c r="M4" s="5" t="s">
        <v>119</v>
      </c>
    </row>
    <row r="5" spans="1:17" hidden="1">
      <c r="B5" s="11">
        <v>1</v>
      </c>
      <c r="C5" s="7">
        <v>2</v>
      </c>
      <c r="D5" s="12">
        <v>3</v>
      </c>
      <c r="E5" s="13">
        <v>4</v>
      </c>
      <c r="F5" s="7">
        <v>6</v>
      </c>
      <c r="G5" s="7">
        <v>8</v>
      </c>
      <c r="H5" s="11">
        <v>9</v>
      </c>
      <c r="I5" s="7">
        <v>8</v>
      </c>
      <c r="J5" s="11">
        <v>9</v>
      </c>
      <c r="K5" s="11">
        <v>9</v>
      </c>
      <c r="L5" s="7">
        <v>10</v>
      </c>
      <c r="M5" s="3">
        <v>18</v>
      </c>
    </row>
    <row r="6" spans="1:17" s="14" customFormat="1" ht="34.5" customHeight="1">
      <c r="A6" s="57" t="s">
        <v>2</v>
      </c>
      <c r="B6" s="58" t="s">
        <v>2</v>
      </c>
      <c r="C6" s="59" t="s">
        <v>3</v>
      </c>
      <c r="D6" s="60" t="s">
        <v>4</v>
      </c>
      <c r="E6" s="61" t="s">
        <v>5</v>
      </c>
      <c r="F6" s="58" t="s">
        <v>6</v>
      </c>
      <c r="G6" s="62" t="s">
        <v>7</v>
      </c>
      <c r="H6" s="63"/>
      <c r="I6" s="64" t="s">
        <v>8</v>
      </c>
      <c r="J6" s="63"/>
      <c r="K6" s="65" t="s">
        <v>9</v>
      </c>
      <c r="L6" s="66"/>
      <c r="M6" s="59" t="s">
        <v>10</v>
      </c>
    </row>
    <row r="7" spans="1:17" s="14" customFormat="1" ht="42.75">
      <c r="A7" s="57"/>
      <c r="B7" s="58"/>
      <c r="C7" s="58"/>
      <c r="D7" s="60"/>
      <c r="E7" s="61"/>
      <c r="F7" s="58"/>
      <c r="G7" s="15" t="s">
        <v>11</v>
      </c>
      <c r="H7" s="16" t="s">
        <v>12</v>
      </c>
      <c r="I7" s="17" t="s">
        <v>13</v>
      </c>
      <c r="J7" s="16" t="s">
        <v>12</v>
      </c>
      <c r="K7" s="18" t="s">
        <v>14</v>
      </c>
      <c r="L7" s="19" t="s">
        <v>15</v>
      </c>
      <c r="M7" s="59"/>
      <c r="P7" s="20"/>
      <c r="Q7" s="20"/>
    </row>
    <row r="8" spans="1:17" s="26" customFormat="1" ht="23.25" customHeight="1">
      <c r="A8" s="4">
        <v>1</v>
      </c>
      <c r="B8" s="21">
        <v>1</v>
      </c>
      <c r="C8" s="21">
        <v>1831256849</v>
      </c>
      <c r="D8" s="22" t="s">
        <v>120</v>
      </c>
      <c r="E8" s="23" t="s">
        <v>121</v>
      </c>
      <c r="F8" s="24" t="s">
        <v>122</v>
      </c>
      <c r="G8" s="38">
        <v>40.5</v>
      </c>
      <c r="H8" s="39">
        <f>IF(ISNUMBER(G8),ROUND(G8/6,1),0)</f>
        <v>6.8</v>
      </c>
      <c r="I8" s="38">
        <v>28</v>
      </c>
      <c r="J8" s="39">
        <f>IF(ISNUMBER(I8),ROUND(I8/4,1),0)</f>
        <v>7</v>
      </c>
      <c r="K8" s="40">
        <f t="shared" ref="K8:K36" si="0">ROUND((H8*60%+J8*40%)/100%,1)</f>
        <v>6.9</v>
      </c>
      <c r="L8" s="24" t="str">
        <f>VLOOKUP(K8,$P:$Q,2,0)</f>
        <v>Sáu Phẩy Chín</v>
      </c>
      <c r="M8" s="25">
        <v>0</v>
      </c>
      <c r="P8" s="27">
        <v>1</v>
      </c>
      <c r="Q8" s="27" t="s">
        <v>16</v>
      </c>
    </row>
    <row r="9" spans="1:17" s="26" customFormat="1" ht="23.25" customHeight="1">
      <c r="A9" s="4">
        <f>A8+1</f>
        <v>2</v>
      </c>
      <c r="B9" s="28">
        <f>B8+1</f>
        <v>2</v>
      </c>
      <c r="C9" s="28">
        <v>1930251156</v>
      </c>
      <c r="D9" s="29" t="s">
        <v>123</v>
      </c>
      <c r="E9" s="30" t="s">
        <v>124</v>
      </c>
      <c r="F9" s="31" t="s">
        <v>122</v>
      </c>
      <c r="G9" s="41">
        <v>41</v>
      </c>
      <c r="H9" s="39">
        <f t="shared" ref="H9:H36" si="1">IF(ISNUMBER(G9),ROUND(G9/6,1),0)</f>
        <v>6.8</v>
      </c>
      <c r="I9" s="41">
        <v>22</v>
      </c>
      <c r="J9" s="39">
        <f t="shared" ref="J9:J36" si="2">IF(ISNUMBER(I9),ROUND(I9/4,1),0)</f>
        <v>5.5</v>
      </c>
      <c r="K9" s="42">
        <f t="shared" si="0"/>
        <v>6.3</v>
      </c>
      <c r="L9" s="31" t="str">
        <f>VLOOKUP(K9,$P:$Q,2,0)</f>
        <v>Sáu  Phẩy Ba</v>
      </c>
      <c r="M9" s="34">
        <v>0</v>
      </c>
      <c r="P9" s="27">
        <v>2</v>
      </c>
      <c r="Q9" s="27" t="s">
        <v>17</v>
      </c>
    </row>
    <row r="10" spans="1:17" s="26" customFormat="1" ht="23.25" customHeight="1">
      <c r="A10" s="4">
        <f t="shared" ref="A10:B25" si="3">A9+1</f>
        <v>3</v>
      </c>
      <c r="B10" s="28">
        <f t="shared" si="3"/>
        <v>3</v>
      </c>
      <c r="C10" s="28">
        <v>1930251157</v>
      </c>
      <c r="D10" s="29" t="s">
        <v>125</v>
      </c>
      <c r="E10" s="30" t="s">
        <v>124</v>
      </c>
      <c r="F10" s="31" t="s">
        <v>122</v>
      </c>
      <c r="G10" s="41">
        <v>42.5</v>
      </c>
      <c r="H10" s="39">
        <f t="shared" si="1"/>
        <v>7.1</v>
      </c>
      <c r="I10" s="41">
        <v>28</v>
      </c>
      <c r="J10" s="39">
        <f t="shared" si="2"/>
        <v>7</v>
      </c>
      <c r="K10" s="42">
        <f t="shared" si="0"/>
        <v>7.1</v>
      </c>
      <c r="L10" s="31" t="str">
        <f>VLOOKUP(K10,$P:$Q,2,0)</f>
        <v>Bảy Phẩy Một</v>
      </c>
      <c r="M10" s="34">
        <v>0</v>
      </c>
      <c r="P10" s="27">
        <v>3</v>
      </c>
      <c r="Q10" s="27" t="s">
        <v>18</v>
      </c>
    </row>
    <row r="11" spans="1:17" s="26" customFormat="1" ht="23.25" customHeight="1">
      <c r="A11" s="4">
        <f t="shared" si="3"/>
        <v>4</v>
      </c>
      <c r="B11" s="28">
        <f t="shared" si="3"/>
        <v>4</v>
      </c>
      <c r="C11" s="28">
        <v>1930251158</v>
      </c>
      <c r="D11" s="29" t="s">
        <v>126</v>
      </c>
      <c r="E11" s="30" t="s">
        <v>124</v>
      </c>
      <c r="F11" s="31" t="s">
        <v>122</v>
      </c>
      <c r="G11" s="41">
        <v>38.5</v>
      </c>
      <c r="H11" s="39">
        <f t="shared" si="1"/>
        <v>6.4</v>
      </c>
      <c r="I11" s="41">
        <v>28</v>
      </c>
      <c r="J11" s="39">
        <f t="shared" si="2"/>
        <v>7</v>
      </c>
      <c r="K11" s="42">
        <f t="shared" si="0"/>
        <v>6.6</v>
      </c>
      <c r="L11" s="31" t="str">
        <f>VLOOKUP(K11,$P:$Q,2,0)</f>
        <v>Sáu Phẩy Sáu</v>
      </c>
      <c r="M11" s="34">
        <v>0</v>
      </c>
      <c r="P11" s="27">
        <v>4</v>
      </c>
      <c r="Q11" s="27" t="s">
        <v>19</v>
      </c>
    </row>
    <row r="12" spans="1:17" s="26" customFormat="1" ht="23.25" customHeight="1">
      <c r="A12" s="4">
        <f t="shared" si="3"/>
        <v>5</v>
      </c>
      <c r="B12" s="28">
        <f t="shared" si="3"/>
        <v>5</v>
      </c>
      <c r="C12" s="28">
        <v>1930251159</v>
      </c>
      <c r="D12" s="29" t="s">
        <v>127</v>
      </c>
      <c r="E12" s="30" t="s">
        <v>124</v>
      </c>
      <c r="F12" s="31" t="s">
        <v>122</v>
      </c>
      <c r="G12" s="41">
        <v>39.5</v>
      </c>
      <c r="H12" s="39">
        <f t="shared" si="1"/>
        <v>6.6</v>
      </c>
      <c r="I12" s="41">
        <v>30</v>
      </c>
      <c r="J12" s="39">
        <f t="shared" si="2"/>
        <v>7.5</v>
      </c>
      <c r="K12" s="42">
        <f t="shared" si="0"/>
        <v>7</v>
      </c>
      <c r="L12" s="31" t="str">
        <f>VLOOKUP(K12,$P:$Q,2,0)</f>
        <v>Bảy</v>
      </c>
      <c r="M12" s="34">
        <v>0</v>
      </c>
      <c r="P12" s="27">
        <v>5</v>
      </c>
      <c r="Q12" s="27" t="s">
        <v>20</v>
      </c>
    </row>
    <row r="13" spans="1:17" s="26" customFormat="1" ht="23.25" customHeight="1">
      <c r="A13" s="4">
        <f t="shared" si="3"/>
        <v>6</v>
      </c>
      <c r="B13" s="28">
        <f t="shared" si="3"/>
        <v>6</v>
      </c>
      <c r="C13" s="28">
        <v>1930251160</v>
      </c>
      <c r="D13" s="29" t="s">
        <v>128</v>
      </c>
      <c r="E13" s="30" t="s">
        <v>129</v>
      </c>
      <c r="F13" s="31" t="s">
        <v>122</v>
      </c>
      <c r="G13" s="41">
        <v>39.5</v>
      </c>
      <c r="H13" s="39">
        <f t="shared" si="1"/>
        <v>6.6</v>
      </c>
      <c r="I13" s="41">
        <v>30</v>
      </c>
      <c r="J13" s="39">
        <f t="shared" si="2"/>
        <v>7.5</v>
      </c>
      <c r="K13" s="42">
        <f t="shared" si="0"/>
        <v>7</v>
      </c>
      <c r="L13" s="31" t="str">
        <f>VLOOKUP(K13,$P:$Q,2,0)</f>
        <v>Bảy</v>
      </c>
      <c r="M13" s="34">
        <v>0</v>
      </c>
      <c r="P13" s="27">
        <v>7</v>
      </c>
      <c r="Q13" s="27" t="s">
        <v>21</v>
      </c>
    </row>
    <row r="14" spans="1:17" s="26" customFormat="1" ht="23.25" customHeight="1">
      <c r="A14" s="4">
        <f t="shared" si="3"/>
        <v>7</v>
      </c>
      <c r="B14" s="28">
        <f t="shared" si="3"/>
        <v>7</v>
      </c>
      <c r="C14" s="28">
        <v>1930251162</v>
      </c>
      <c r="D14" s="29" t="s">
        <v>130</v>
      </c>
      <c r="E14" s="30" t="s">
        <v>131</v>
      </c>
      <c r="F14" s="31" t="s">
        <v>122</v>
      </c>
      <c r="G14" s="41">
        <v>39.5</v>
      </c>
      <c r="H14" s="39">
        <f t="shared" si="1"/>
        <v>6.6</v>
      </c>
      <c r="I14" s="41">
        <v>23</v>
      </c>
      <c r="J14" s="39">
        <f t="shared" si="2"/>
        <v>5.8</v>
      </c>
      <c r="K14" s="42">
        <f t="shared" si="0"/>
        <v>6.3</v>
      </c>
      <c r="L14" s="31" t="str">
        <f>VLOOKUP(K14,$P:$Q,2,0)</f>
        <v>Sáu  Phẩy Ba</v>
      </c>
      <c r="M14" s="34">
        <v>0</v>
      </c>
      <c r="P14" s="27" t="s">
        <v>22</v>
      </c>
      <c r="Q14" s="27" t="s">
        <v>23</v>
      </c>
    </row>
    <row r="15" spans="1:17" s="26" customFormat="1" ht="23.25" customHeight="1">
      <c r="A15" s="4">
        <f t="shared" si="3"/>
        <v>8</v>
      </c>
      <c r="B15" s="28">
        <f t="shared" si="3"/>
        <v>8</v>
      </c>
      <c r="C15" s="28">
        <v>1930251163</v>
      </c>
      <c r="D15" s="29" t="s">
        <v>132</v>
      </c>
      <c r="E15" s="30" t="s">
        <v>133</v>
      </c>
      <c r="F15" s="31" t="s">
        <v>122</v>
      </c>
      <c r="G15" s="41">
        <v>38.5</v>
      </c>
      <c r="H15" s="39">
        <f t="shared" si="1"/>
        <v>6.4</v>
      </c>
      <c r="I15" s="41">
        <v>22</v>
      </c>
      <c r="J15" s="39">
        <f t="shared" si="2"/>
        <v>5.5</v>
      </c>
      <c r="K15" s="42">
        <f t="shared" si="0"/>
        <v>6</v>
      </c>
      <c r="L15" s="31" t="str">
        <f>VLOOKUP(K15,$P:$Q,2,0)</f>
        <v>Sáu</v>
      </c>
      <c r="M15" s="34">
        <v>0</v>
      </c>
      <c r="P15" s="27" t="s">
        <v>24</v>
      </c>
      <c r="Q15" s="27" t="s">
        <v>25</v>
      </c>
    </row>
    <row r="16" spans="1:17" s="26" customFormat="1" ht="23.25" customHeight="1">
      <c r="A16" s="4">
        <f t="shared" si="3"/>
        <v>9</v>
      </c>
      <c r="B16" s="28">
        <f t="shared" si="3"/>
        <v>9</v>
      </c>
      <c r="C16" s="28">
        <v>1930251165</v>
      </c>
      <c r="D16" s="29" t="s">
        <v>134</v>
      </c>
      <c r="E16" s="30" t="s">
        <v>135</v>
      </c>
      <c r="F16" s="31" t="s">
        <v>122</v>
      </c>
      <c r="G16" s="41">
        <v>39.5</v>
      </c>
      <c r="H16" s="39">
        <f t="shared" si="1"/>
        <v>6.6</v>
      </c>
      <c r="I16" s="41">
        <v>30</v>
      </c>
      <c r="J16" s="39">
        <f t="shared" si="2"/>
        <v>7.5</v>
      </c>
      <c r="K16" s="42">
        <f t="shared" si="0"/>
        <v>7</v>
      </c>
      <c r="L16" s="31" t="str">
        <f>VLOOKUP(K16,$P:$Q,2,0)</f>
        <v>Bảy</v>
      </c>
      <c r="M16" s="34">
        <v>0</v>
      </c>
      <c r="P16" s="27">
        <v>0</v>
      </c>
      <c r="Q16" s="27" t="s">
        <v>26</v>
      </c>
    </row>
    <row r="17" spans="1:17" s="26" customFormat="1" ht="23.25" customHeight="1">
      <c r="A17" s="4">
        <f t="shared" si="3"/>
        <v>10</v>
      </c>
      <c r="B17" s="28">
        <f t="shared" si="3"/>
        <v>10</v>
      </c>
      <c r="C17" s="28">
        <v>1930251168</v>
      </c>
      <c r="D17" s="29" t="s">
        <v>136</v>
      </c>
      <c r="E17" s="30" t="s">
        <v>137</v>
      </c>
      <c r="F17" s="31" t="s">
        <v>122</v>
      </c>
      <c r="G17" s="41">
        <v>40.5</v>
      </c>
      <c r="H17" s="39">
        <f t="shared" si="1"/>
        <v>6.8</v>
      </c>
      <c r="I17" s="41">
        <v>30</v>
      </c>
      <c r="J17" s="39">
        <f t="shared" si="2"/>
        <v>7.5</v>
      </c>
      <c r="K17" s="42">
        <f t="shared" si="0"/>
        <v>7.1</v>
      </c>
      <c r="L17" s="31" t="str">
        <f>VLOOKUP(K17,$P:$Q,2,0)</f>
        <v>Bảy Phẩy Một</v>
      </c>
      <c r="M17" s="34">
        <v>0</v>
      </c>
      <c r="P17" s="27" t="s">
        <v>27</v>
      </c>
      <c r="Q17" s="27" t="s">
        <v>28</v>
      </c>
    </row>
    <row r="18" spans="1:17" s="26" customFormat="1" ht="23.25" customHeight="1">
      <c r="A18" s="4">
        <f t="shared" si="3"/>
        <v>11</v>
      </c>
      <c r="B18" s="28">
        <f t="shared" si="3"/>
        <v>11</v>
      </c>
      <c r="C18" s="28">
        <v>1930251169</v>
      </c>
      <c r="D18" s="29" t="s">
        <v>138</v>
      </c>
      <c r="E18" s="30" t="s">
        <v>137</v>
      </c>
      <c r="F18" s="31" t="s">
        <v>122</v>
      </c>
      <c r="G18" s="41">
        <v>41</v>
      </c>
      <c r="H18" s="39">
        <f t="shared" si="1"/>
        <v>6.8</v>
      </c>
      <c r="I18" s="41">
        <v>30</v>
      </c>
      <c r="J18" s="39">
        <f t="shared" si="2"/>
        <v>7.5</v>
      </c>
      <c r="K18" s="42">
        <f t="shared" si="0"/>
        <v>7.1</v>
      </c>
      <c r="L18" s="31" t="str">
        <f>VLOOKUP(K18,$P:$Q,2,0)</f>
        <v>Bảy Phẩy Một</v>
      </c>
      <c r="M18" s="34">
        <v>0</v>
      </c>
      <c r="P18" s="27">
        <v>8</v>
      </c>
      <c r="Q18" s="27" t="s">
        <v>29</v>
      </c>
    </row>
    <row r="19" spans="1:17" s="26" customFormat="1" ht="23.25" customHeight="1">
      <c r="A19" s="4">
        <f t="shared" si="3"/>
        <v>12</v>
      </c>
      <c r="B19" s="28">
        <f t="shared" si="3"/>
        <v>12</v>
      </c>
      <c r="C19" s="28">
        <v>1930251170</v>
      </c>
      <c r="D19" s="29" t="s">
        <v>139</v>
      </c>
      <c r="E19" s="30" t="s">
        <v>140</v>
      </c>
      <c r="F19" s="31" t="s">
        <v>122</v>
      </c>
      <c r="G19" s="41">
        <v>39.5</v>
      </c>
      <c r="H19" s="39">
        <f t="shared" si="1"/>
        <v>6.6</v>
      </c>
      <c r="I19" s="41">
        <v>32</v>
      </c>
      <c r="J19" s="39">
        <f t="shared" si="2"/>
        <v>8</v>
      </c>
      <c r="K19" s="42">
        <f t="shared" si="0"/>
        <v>7.2</v>
      </c>
      <c r="L19" s="31" t="str">
        <f>VLOOKUP(K19,$P:$Q,2,0)</f>
        <v>Bảy Phẩy Hai</v>
      </c>
      <c r="M19" s="34">
        <v>0</v>
      </c>
      <c r="P19" s="27">
        <v>6</v>
      </c>
      <c r="Q19" s="27" t="s">
        <v>30</v>
      </c>
    </row>
    <row r="20" spans="1:17" s="26" customFormat="1" ht="23.25" customHeight="1">
      <c r="A20" s="4">
        <f t="shared" si="3"/>
        <v>13</v>
      </c>
      <c r="B20" s="28">
        <f t="shared" si="3"/>
        <v>13</v>
      </c>
      <c r="C20" s="28">
        <v>1930251173</v>
      </c>
      <c r="D20" s="29" t="s">
        <v>141</v>
      </c>
      <c r="E20" s="30" t="s">
        <v>142</v>
      </c>
      <c r="F20" s="31" t="s">
        <v>122</v>
      </c>
      <c r="G20" s="41">
        <v>41.5</v>
      </c>
      <c r="H20" s="39">
        <f t="shared" si="1"/>
        <v>6.9</v>
      </c>
      <c r="I20" s="41">
        <v>30</v>
      </c>
      <c r="J20" s="39">
        <f t="shared" si="2"/>
        <v>7.5</v>
      </c>
      <c r="K20" s="42">
        <f t="shared" si="0"/>
        <v>7.1</v>
      </c>
      <c r="L20" s="31" t="str">
        <f>VLOOKUP(K20,$P:$Q,2,0)</f>
        <v>Bảy Phẩy Một</v>
      </c>
      <c r="M20" s="34">
        <v>0</v>
      </c>
      <c r="P20" s="27">
        <v>9</v>
      </c>
      <c r="Q20" s="27" t="s">
        <v>31</v>
      </c>
    </row>
    <row r="21" spans="1:17" s="26" customFormat="1" ht="23.25" customHeight="1">
      <c r="A21" s="4">
        <f t="shared" si="3"/>
        <v>14</v>
      </c>
      <c r="B21" s="28">
        <f t="shared" si="3"/>
        <v>14</v>
      </c>
      <c r="C21" s="28">
        <v>1930251174</v>
      </c>
      <c r="D21" s="29" t="s">
        <v>143</v>
      </c>
      <c r="E21" s="30" t="s">
        <v>144</v>
      </c>
      <c r="F21" s="31" t="s">
        <v>122</v>
      </c>
      <c r="G21" s="41">
        <v>42.5</v>
      </c>
      <c r="H21" s="39">
        <f t="shared" si="1"/>
        <v>7.1</v>
      </c>
      <c r="I21" s="41">
        <v>34</v>
      </c>
      <c r="J21" s="39">
        <f t="shared" si="2"/>
        <v>8.5</v>
      </c>
      <c r="K21" s="42">
        <f t="shared" si="0"/>
        <v>7.7</v>
      </c>
      <c r="L21" s="31" t="str">
        <f>VLOOKUP(K21,$P:$Q,2,0)</f>
        <v>Bảy Phẩy Bảy</v>
      </c>
      <c r="M21" s="34">
        <v>0</v>
      </c>
      <c r="P21" s="27" t="s">
        <v>32</v>
      </c>
      <c r="Q21" s="27" t="s">
        <v>33</v>
      </c>
    </row>
    <row r="22" spans="1:17" s="26" customFormat="1" ht="23.25" customHeight="1">
      <c r="A22" s="4">
        <f t="shared" si="3"/>
        <v>15</v>
      </c>
      <c r="B22" s="28">
        <f t="shared" si="3"/>
        <v>15</v>
      </c>
      <c r="C22" s="28">
        <v>1930251175</v>
      </c>
      <c r="D22" s="29" t="s">
        <v>145</v>
      </c>
      <c r="E22" s="30" t="s">
        <v>144</v>
      </c>
      <c r="F22" s="31" t="s">
        <v>122</v>
      </c>
      <c r="G22" s="41">
        <v>42.5</v>
      </c>
      <c r="H22" s="39">
        <f t="shared" si="1"/>
        <v>7.1</v>
      </c>
      <c r="I22" s="41">
        <v>31</v>
      </c>
      <c r="J22" s="39">
        <f t="shared" si="2"/>
        <v>7.8</v>
      </c>
      <c r="K22" s="42">
        <f t="shared" si="0"/>
        <v>7.4</v>
      </c>
      <c r="L22" s="31" t="str">
        <f>VLOOKUP(K22,$P:$Q,2,0)</f>
        <v>Bảy Phẩy Bốn</v>
      </c>
      <c r="M22" s="34">
        <v>0</v>
      </c>
      <c r="P22" s="27">
        <v>1.1000000000000001</v>
      </c>
      <c r="Q22" s="27" t="s">
        <v>34</v>
      </c>
    </row>
    <row r="23" spans="1:17" s="26" customFormat="1" ht="23.25" customHeight="1">
      <c r="A23" s="4">
        <f t="shared" si="3"/>
        <v>16</v>
      </c>
      <c r="B23" s="28">
        <f t="shared" si="3"/>
        <v>16</v>
      </c>
      <c r="C23" s="28">
        <v>1930251176</v>
      </c>
      <c r="D23" s="29" t="s">
        <v>146</v>
      </c>
      <c r="E23" s="30" t="s">
        <v>147</v>
      </c>
      <c r="F23" s="31" t="s">
        <v>122</v>
      </c>
      <c r="G23" s="41" t="s">
        <v>24</v>
      </c>
      <c r="H23" s="39">
        <f t="shared" si="1"/>
        <v>0</v>
      </c>
      <c r="I23" s="41" t="s">
        <v>24</v>
      </c>
      <c r="J23" s="39">
        <f t="shared" si="2"/>
        <v>0</v>
      </c>
      <c r="K23" s="42">
        <f t="shared" si="0"/>
        <v>0</v>
      </c>
      <c r="L23" s="31" t="str">
        <f>VLOOKUP(K23,$P:$Q,2,0)</f>
        <v>Không</v>
      </c>
      <c r="M23" s="34">
        <v>0</v>
      </c>
      <c r="P23" s="27">
        <v>1.2</v>
      </c>
      <c r="Q23" s="27" t="s">
        <v>35</v>
      </c>
    </row>
    <row r="24" spans="1:17" s="26" customFormat="1" ht="23.25" customHeight="1">
      <c r="A24" s="4">
        <f t="shared" si="3"/>
        <v>17</v>
      </c>
      <c r="B24" s="28">
        <f t="shared" si="3"/>
        <v>17</v>
      </c>
      <c r="C24" s="28">
        <v>1930251180</v>
      </c>
      <c r="D24" s="29" t="s">
        <v>148</v>
      </c>
      <c r="E24" s="30" t="s">
        <v>149</v>
      </c>
      <c r="F24" s="31" t="s">
        <v>122</v>
      </c>
      <c r="G24" s="41">
        <v>39.5</v>
      </c>
      <c r="H24" s="39">
        <f t="shared" si="1"/>
        <v>6.6</v>
      </c>
      <c r="I24" s="41">
        <v>31</v>
      </c>
      <c r="J24" s="39">
        <f t="shared" si="2"/>
        <v>7.8</v>
      </c>
      <c r="K24" s="42">
        <f t="shared" si="0"/>
        <v>7.1</v>
      </c>
      <c r="L24" s="31" t="str">
        <f>VLOOKUP(K24,$P:$Q,2,0)</f>
        <v>Bảy Phẩy Một</v>
      </c>
      <c r="M24" s="34">
        <v>0</v>
      </c>
      <c r="P24" s="27">
        <v>1.3</v>
      </c>
      <c r="Q24" s="27" t="s">
        <v>36</v>
      </c>
    </row>
    <row r="25" spans="1:17" s="26" customFormat="1" ht="23.25" customHeight="1">
      <c r="A25" s="4">
        <f t="shared" si="3"/>
        <v>18</v>
      </c>
      <c r="B25" s="28">
        <f t="shared" si="3"/>
        <v>18</v>
      </c>
      <c r="C25" s="28">
        <v>1930251181</v>
      </c>
      <c r="D25" s="29" t="s">
        <v>150</v>
      </c>
      <c r="E25" s="30" t="s">
        <v>151</v>
      </c>
      <c r="F25" s="31" t="s">
        <v>122</v>
      </c>
      <c r="G25" s="41">
        <v>38.5</v>
      </c>
      <c r="H25" s="39">
        <f t="shared" si="1"/>
        <v>6.4</v>
      </c>
      <c r="I25" s="41">
        <v>30</v>
      </c>
      <c r="J25" s="39">
        <f t="shared" si="2"/>
        <v>7.5</v>
      </c>
      <c r="K25" s="42">
        <f t="shared" si="0"/>
        <v>6.8</v>
      </c>
      <c r="L25" s="31" t="str">
        <f>VLOOKUP(K25,$P:$Q,2,0)</f>
        <v>Sáu  Phẩy Tám</v>
      </c>
      <c r="M25" s="34">
        <v>0</v>
      </c>
      <c r="P25" s="27">
        <v>1.4</v>
      </c>
      <c r="Q25" s="27" t="s">
        <v>37</v>
      </c>
    </row>
    <row r="26" spans="1:17" s="26" customFormat="1" ht="23.25" customHeight="1">
      <c r="A26" s="4">
        <f t="shared" ref="A26:B41" si="4">A25+1</f>
        <v>19</v>
      </c>
      <c r="B26" s="28">
        <f t="shared" si="4"/>
        <v>19</v>
      </c>
      <c r="C26" s="28">
        <v>1930251182</v>
      </c>
      <c r="D26" s="29" t="s">
        <v>152</v>
      </c>
      <c r="E26" s="30" t="s">
        <v>153</v>
      </c>
      <c r="F26" s="31" t="s">
        <v>122</v>
      </c>
      <c r="G26" s="41">
        <v>38.5</v>
      </c>
      <c r="H26" s="39">
        <f t="shared" si="1"/>
        <v>6.4</v>
      </c>
      <c r="I26" s="41">
        <v>32</v>
      </c>
      <c r="J26" s="39">
        <f t="shared" si="2"/>
        <v>8</v>
      </c>
      <c r="K26" s="42">
        <f t="shared" si="0"/>
        <v>7</v>
      </c>
      <c r="L26" s="31" t="str">
        <f>VLOOKUP(K26,$P:$Q,2,0)</f>
        <v>Bảy</v>
      </c>
      <c r="M26" s="34">
        <v>0</v>
      </c>
      <c r="P26" s="27">
        <v>1.5</v>
      </c>
      <c r="Q26" s="27" t="s">
        <v>38</v>
      </c>
    </row>
    <row r="27" spans="1:17" s="26" customFormat="1" ht="23.25" customHeight="1">
      <c r="A27" s="4">
        <f t="shared" si="4"/>
        <v>20</v>
      </c>
      <c r="B27" s="28">
        <f t="shared" si="4"/>
        <v>20</v>
      </c>
      <c r="C27" s="28">
        <v>1930251183</v>
      </c>
      <c r="D27" s="29" t="s">
        <v>154</v>
      </c>
      <c r="E27" s="30" t="s">
        <v>155</v>
      </c>
      <c r="F27" s="31" t="s">
        <v>122</v>
      </c>
      <c r="G27" s="41">
        <v>39.5</v>
      </c>
      <c r="H27" s="39">
        <f t="shared" si="1"/>
        <v>6.6</v>
      </c>
      <c r="I27" s="41">
        <v>28</v>
      </c>
      <c r="J27" s="39">
        <f t="shared" si="2"/>
        <v>7</v>
      </c>
      <c r="K27" s="42">
        <f t="shared" si="0"/>
        <v>6.8</v>
      </c>
      <c r="L27" s="31" t="str">
        <f>VLOOKUP(K27,$P:$Q,2,0)</f>
        <v>Sáu  Phẩy Tám</v>
      </c>
      <c r="M27" s="34">
        <v>0</v>
      </c>
      <c r="P27" s="27">
        <v>1.6</v>
      </c>
      <c r="Q27" s="27" t="s">
        <v>39</v>
      </c>
    </row>
    <row r="28" spans="1:17" s="26" customFormat="1" ht="23.25" customHeight="1">
      <c r="A28" s="4">
        <f t="shared" si="4"/>
        <v>21</v>
      </c>
      <c r="B28" s="28">
        <f t="shared" si="4"/>
        <v>21</v>
      </c>
      <c r="C28" s="28">
        <v>1931251164</v>
      </c>
      <c r="D28" s="29" t="s">
        <v>156</v>
      </c>
      <c r="E28" s="30" t="s">
        <v>157</v>
      </c>
      <c r="F28" s="31" t="s">
        <v>122</v>
      </c>
      <c r="G28" s="41">
        <v>41.5</v>
      </c>
      <c r="H28" s="39">
        <f t="shared" si="1"/>
        <v>6.9</v>
      </c>
      <c r="I28" s="41">
        <v>25</v>
      </c>
      <c r="J28" s="39">
        <f t="shared" si="2"/>
        <v>6.3</v>
      </c>
      <c r="K28" s="42">
        <f t="shared" si="0"/>
        <v>6.7</v>
      </c>
      <c r="L28" s="31" t="str">
        <f>VLOOKUP(K28,$P:$Q,2,0)</f>
        <v>Sáu  Phẩy Bảy</v>
      </c>
      <c r="M28" s="34">
        <v>0</v>
      </c>
      <c r="P28" s="27">
        <v>1.7</v>
      </c>
      <c r="Q28" s="27" t="s">
        <v>40</v>
      </c>
    </row>
    <row r="29" spans="1:17" s="26" customFormat="1" ht="23.25" customHeight="1">
      <c r="A29" s="4">
        <f t="shared" si="4"/>
        <v>22</v>
      </c>
      <c r="B29" s="28">
        <f t="shared" si="4"/>
        <v>22</v>
      </c>
      <c r="C29" s="28">
        <v>1931251166</v>
      </c>
      <c r="D29" s="29" t="s">
        <v>158</v>
      </c>
      <c r="E29" s="30" t="s">
        <v>159</v>
      </c>
      <c r="F29" s="31" t="s">
        <v>122</v>
      </c>
      <c r="G29" s="41">
        <v>39.5</v>
      </c>
      <c r="H29" s="39">
        <f t="shared" si="1"/>
        <v>6.6</v>
      </c>
      <c r="I29" s="41">
        <v>27</v>
      </c>
      <c r="J29" s="39">
        <f t="shared" si="2"/>
        <v>6.8</v>
      </c>
      <c r="K29" s="42">
        <f t="shared" si="0"/>
        <v>6.7</v>
      </c>
      <c r="L29" s="31" t="str">
        <f>VLOOKUP(K29,$P:$Q,2,0)</f>
        <v>Sáu  Phẩy Bảy</v>
      </c>
      <c r="M29" s="34">
        <v>0</v>
      </c>
      <c r="P29" s="27">
        <v>1.8</v>
      </c>
      <c r="Q29" s="27" t="s">
        <v>41</v>
      </c>
    </row>
    <row r="30" spans="1:17" s="26" customFormat="1" ht="23.25" customHeight="1">
      <c r="A30" s="4">
        <f t="shared" si="4"/>
        <v>23</v>
      </c>
      <c r="B30" s="28">
        <f t="shared" si="4"/>
        <v>23</v>
      </c>
      <c r="C30" s="28">
        <v>1931251167</v>
      </c>
      <c r="D30" s="29" t="s">
        <v>160</v>
      </c>
      <c r="E30" s="30" t="s">
        <v>161</v>
      </c>
      <c r="F30" s="31" t="s">
        <v>122</v>
      </c>
      <c r="G30" s="41">
        <v>40.5</v>
      </c>
      <c r="H30" s="39">
        <f t="shared" si="1"/>
        <v>6.8</v>
      </c>
      <c r="I30" s="41">
        <v>30</v>
      </c>
      <c r="J30" s="39">
        <f t="shared" si="2"/>
        <v>7.5</v>
      </c>
      <c r="K30" s="42">
        <f t="shared" si="0"/>
        <v>7.1</v>
      </c>
      <c r="L30" s="31" t="str">
        <f>VLOOKUP(K30,$P:$Q,2,0)</f>
        <v>Bảy Phẩy Một</v>
      </c>
      <c r="M30" s="34">
        <v>0</v>
      </c>
      <c r="P30" s="27">
        <v>1.9</v>
      </c>
      <c r="Q30" s="27" t="s">
        <v>42</v>
      </c>
    </row>
    <row r="31" spans="1:17" s="26" customFormat="1" ht="23.25" customHeight="1">
      <c r="A31" s="4">
        <f t="shared" si="4"/>
        <v>24</v>
      </c>
      <c r="B31" s="28">
        <f t="shared" si="4"/>
        <v>24</v>
      </c>
      <c r="C31" s="28">
        <v>1931251171</v>
      </c>
      <c r="D31" s="29" t="s">
        <v>162</v>
      </c>
      <c r="E31" s="30" t="s">
        <v>163</v>
      </c>
      <c r="F31" s="31" t="s">
        <v>122</v>
      </c>
      <c r="G31" s="41">
        <v>34.5</v>
      </c>
      <c r="H31" s="39">
        <f t="shared" si="1"/>
        <v>5.8</v>
      </c>
      <c r="I31" s="41">
        <v>26</v>
      </c>
      <c r="J31" s="39">
        <f t="shared" si="2"/>
        <v>6.5</v>
      </c>
      <c r="K31" s="42">
        <f t="shared" si="0"/>
        <v>6.1</v>
      </c>
      <c r="L31" s="31" t="str">
        <f>VLOOKUP(K31,$P:$Q,2,0)</f>
        <v>Sáu Phẩy Một</v>
      </c>
      <c r="M31" s="34">
        <v>0</v>
      </c>
      <c r="P31" s="27">
        <v>2.1</v>
      </c>
      <c r="Q31" s="27" t="s">
        <v>43</v>
      </c>
    </row>
    <row r="32" spans="1:17" s="26" customFormat="1" ht="23.25" customHeight="1">
      <c r="A32" s="4">
        <f t="shared" si="4"/>
        <v>25</v>
      </c>
      <c r="B32" s="28">
        <f t="shared" si="4"/>
        <v>25</v>
      </c>
      <c r="C32" s="28">
        <v>1931251172</v>
      </c>
      <c r="D32" s="29" t="s">
        <v>164</v>
      </c>
      <c r="E32" s="30" t="s">
        <v>165</v>
      </c>
      <c r="F32" s="31" t="s">
        <v>122</v>
      </c>
      <c r="G32" s="41">
        <v>40</v>
      </c>
      <c r="H32" s="39">
        <f t="shared" si="1"/>
        <v>6.7</v>
      </c>
      <c r="I32" s="41">
        <v>22</v>
      </c>
      <c r="J32" s="39">
        <f t="shared" si="2"/>
        <v>5.5</v>
      </c>
      <c r="K32" s="42">
        <f t="shared" si="0"/>
        <v>6.2</v>
      </c>
      <c r="L32" s="31" t="str">
        <f>VLOOKUP(K32,$P:$Q,2,0)</f>
        <v>Sáu  Phẩy Hai</v>
      </c>
      <c r="M32" s="34">
        <v>0</v>
      </c>
      <c r="P32" s="27">
        <v>2.2000000000000002</v>
      </c>
      <c r="Q32" s="27" t="s">
        <v>44</v>
      </c>
    </row>
    <row r="33" spans="1:17" s="26" customFormat="1" ht="23.25" customHeight="1">
      <c r="A33" s="4">
        <f t="shared" si="4"/>
        <v>26</v>
      </c>
      <c r="B33" s="28">
        <f t="shared" si="4"/>
        <v>26</v>
      </c>
      <c r="C33" s="28">
        <v>1931251177</v>
      </c>
      <c r="D33" s="29" t="s">
        <v>166</v>
      </c>
      <c r="E33" s="30" t="s">
        <v>167</v>
      </c>
      <c r="F33" s="31" t="s">
        <v>122</v>
      </c>
      <c r="G33" s="41">
        <v>43.5</v>
      </c>
      <c r="H33" s="39">
        <f t="shared" si="1"/>
        <v>7.3</v>
      </c>
      <c r="I33" s="41">
        <v>26</v>
      </c>
      <c r="J33" s="39">
        <f t="shared" si="2"/>
        <v>6.5</v>
      </c>
      <c r="K33" s="42">
        <f t="shared" si="0"/>
        <v>7</v>
      </c>
      <c r="L33" s="31" t="str">
        <f>VLOOKUP(K33,$P:$Q,2,0)</f>
        <v>Bảy</v>
      </c>
      <c r="M33" s="34">
        <v>0</v>
      </c>
      <c r="P33" s="27">
        <v>2.2999999999999998</v>
      </c>
      <c r="Q33" s="27" t="s">
        <v>45</v>
      </c>
    </row>
    <row r="34" spans="1:17" s="26" customFormat="1" ht="23.25" customHeight="1">
      <c r="A34" s="4">
        <f t="shared" si="4"/>
        <v>27</v>
      </c>
      <c r="B34" s="28">
        <f t="shared" si="4"/>
        <v>27</v>
      </c>
      <c r="C34" s="28">
        <v>1931251178</v>
      </c>
      <c r="D34" s="29" t="s">
        <v>168</v>
      </c>
      <c r="E34" s="30" t="s">
        <v>169</v>
      </c>
      <c r="F34" s="31" t="s">
        <v>122</v>
      </c>
      <c r="G34" s="41">
        <v>36</v>
      </c>
      <c r="H34" s="39">
        <f t="shared" si="1"/>
        <v>6</v>
      </c>
      <c r="I34" s="41">
        <v>27</v>
      </c>
      <c r="J34" s="39">
        <f t="shared" si="2"/>
        <v>6.8</v>
      </c>
      <c r="K34" s="42">
        <f t="shared" si="0"/>
        <v>6.3</v>
      </c>
      <c r="L34" s="31" t="str">
        <f>VLOOKUP(K34,$P:$Q,2,0)</f>
        <v>Sáu  Phẩy Ba</v>
      </c>
      <c r="M34" s="34">
        <v>0</v>
      </c>
      <c r="P34" s="27">
        <v>2.4</v>
      </c>
      <c r="Q34" s="27" t="s">
        <v>46</v>
      </c>
    </row>
    <row r="35" spans="1:17" s="26" customFormat="1" ht="23.25" customHeight="1">
      <c r="A35" s="4">
        <f t="shared" si="4"/>
        <v>28</v>
      </c>
      <c r="B35" s="28">
        <f t="shared" si="4"/>
        <v>28</v>
      </c>
      <c r="C35" s="28">
        <v>1931251179</v>
      </c>
      <c r="D35" s="29" t="s">
        <v>170</v>
      </c>
      <c r="E35" s="30" t="s">
        <v>171</v>
      </c>
      <c r="F35" s="31" t="s">
        <v>122</v>
      </c>
      <c r="G35" s="41">
        <v>37</v>
      </c>
      <c r="H35" s="39">
        <f t="shared" si="1"/>
        <v>6.2</v>
      </c>
      <c r="I35" s="41">
        <v>20</v>
      </c>
      <c r="J35" s="39">
        <f t="shared" si="2"/>
        <v>5</v>
      </c>
      <c r="K35" s="42">
        <f t="shared" si="0"/>
        <v>5.7</v>
      </c>
      <c r="L35" s="31" t="str">
        <f>VLOOKUP(K35,$P:$Q,2,0)</f>
        <v>Năm Phẩy Bảy</v>
      </c>
      <c r="M35" s="34">
        <v>0</v>
      </c>
      <c r="P35" s="27">
        <v>2.5</v>
      </c>
      <c r="Q35" s="27" t="s">
        <v>47</v>
      </c>
    </row>
    <row r="36" spans="1:17" s="26" customFormat="1" ht="23.25" customHeight="1">
      <c r="A36" s="4">
        <f t="shared" si="4"/>
        <v>29</v>
      </c>
      <c r="B36" s="28">
        <f t="shared" si="4"/>
        <v>29</v>
      </c>
      <c r="C36" s="28">
        <v>1931251184</v>
      </c>
      <c r="D36" s="29" t="s">
        <v>172</v>
      </c>
      <c r="E36" s="30" t="s">
        <v>173</v>
      </c>
      <c r="F36" s="31" t="s">
        <v>122</v>
      </c>
      <c r="G36" s="41">
        <v>38</v>
      </c>
      <c r="H36" s="39">
        <f t="shared" si="1"/>
        <v>6.3</v>
      </c>
      <c r="I36" s="41">
        <v>20</v>
      </c>
      <c r="J36" s="39">
        <f t="shared" si="2"/>
        <v>5</v>
      </c>
      <c r="K36" s="42">
        <f t="shared" si="0"/>
        <v>5.8</v>
      </c>
      <c r="L36" s="31" t="str">
        <f>VLOOKUP(K36,$P:$Q,2,0)</f>
        <v>Năm Phẩy Tám</v>
      </c>
      <c r="M36" s="34">
        <v>0</v>
      </c>
      <c r="P36" s="27">
        <v>2.6</v>
      </c>
      <c r="Q36" s="27" t="s">
        <v>48</v>
      </c>
    </row>
    <row r="37" spans="1:17" s="26" customFormat="1" ht="23.25" customHeight="1">
      <c r="A37" s="4">
        <f t="shared" si="4"/>
        <v>30</v>
      </c>
      <c r="B37" s="28"/>
      <c r="C37" s="28"/>
      <c r="D37" s="29"/>
      <c r="E37" s="30"/>
      <c r="F37" s="31"/>
      <c r="G37" s="32"/>
      <c r="H37" s="35"/>
      <c r="I37" s="32"/>
      <c r="J37" s="35"/>
      <c r="K37" s="33"/>
      <c r="L37" s="31"/>
      <c r="M37" s="34"/>
      <c r="P37" s="27">
        <v>2.7</v>
      </c>
      <c r="Q37" s="27" t="s">
        <v>49</v>
      </c>
    </row>
    <row r="38" spans="1:17" s="26" customFormat="1" ht="23.25" hidden="1" customHeight="1">
      <c r="A38" s="4"/>
      <c r="B38" s="28">
        <v>1</v>
      </c>
      <c r="C38" s="28" t="s">
        <v>174</v>
      </c>
      <c r="D38" s="29" t="s">
        <v>174</v>
      </c>
      <c r="E38" s="30" t="s">
        <v>174</v>
      </c>
      <c r="F38" s="31" t="s">
        <v>174</v>
      </c>
      <c r="G38" s="32"/>
      <c r="H38" s="35"/>
      <c r="I38" s="32"/>
      <c r="J38" s="35"/>
      <c r="K38" s="33"/>
      <c r="L38" s="31"/>
      <c r="M38" s="34" t="s">
        <v>174</v>
      </c>
      <c r="P38" s="27">
        <v>2.8</v>
      </c>
      <c r="Q38" s="27" t="s">
        <v>50</v>
      </c>
    </row>
    <row r="39" spans="1:17" s="26" customFormat="1" ht="23.25" hidden="1" customHeight="1">
      <c r="A39" s="4"/>
      <c r="B39" s="28">
        <f t="shared" si="4"/>
        <v>2</v>
      </c>
      <c r="C39" s="28" t="s">
        <v>174</v>
      </c>
      <c r="D39" s="29" t="s">
        <v>174</v>
      </c>
      <c r="E39" s="30" t="s">
        <v>174</v>
      </c>
      <c r="F39" s="31" t="s">
        <v>174</v>
      </c>
      <c r="G39" s="32"/>
      <c r="H39" s="35"/>
      <c r="I39" s="32"/>
      <c r="J39" s="35"/>
      <c r="K39" s="33"/>
      <c r="L39" s="31"/>
      <c r="M39" s="34" t="s">
        <v>174</v>
      </c>
      <c r="P39" s="27">
        <v>2.9</v>
      </c>
      <c r="Q39" s="27" t="s">
        <v>51</v>
      </c>
    </row>
    <row r="40" spans="1:17" s="26" customFormat="1" ht="23.25" hidden="1" customHeight="1">
      <c r="A40" s="4"/>
      <c r="B40" s="28">
        <f t="shared" si="4"/>
        <v>3</v>
      </c>
      <c r="C40" s="28" t="s">
        <v>174</v>
      </c>
      <c r="D40" s="29" t="s">
        <v>174</v>
      </c>
      <c r="E40" s="30" t="s">
        <v>174</v>
      </c>
      <c r="F40" s="31" t="s">
        <v>174</v>
      </c>
      <c r="G40" s="32"/>
      <c r="H40" s="35"/>
      <c r="I40" s="32"/>
      <c r="J40" s="35"/>
      <c r="K40" s="33"/>
      <c r="L40" s="31"/>
      <c r="M40" s="34" t="s">
        <v>174</v>
      </c>
      <c r="P40" s="27">
        <v>3.1</v>
      </c>
      <c r="Q40" s="27" t="s">
        <v>52</v>
      </c>
    </row>
    <row r="41" spans="1:17" s="26" customFormat="1" ht="23.25" hidden="1" customHeight="1">
      <c r="A41" s="4"/>
      <c r="B41" s="28">
        <f t="shared" si="4"/>
        <v>4</v>
      </c>
      <c r="C41" s="28" t="s">
        <v>174</v>
      </c>
      <c r="D41" s="29" t="s">
        <v>174</v>
      </c>
      <c r="E41" s="30" t="s">
        <v>174</v>
      </c>
      <c r="F41" s="31" t="s">
        <v>174</v>
      </c>
      <c r="G41" s="32"/>
      <c r="H41" s="35"/>
      <c r="I41" s="32"/>
      <c r="J41" s="35"/>
      <c r="K41" s="33"/>
      <c r="L41" s="31"/>
      <c r="M41" s="34" t="s">
        <v>174</v>
      </c>
      <c r="P41" s="27">
        <v>3.2</v>
      </c>
      <c r="Q41" s="27" t="s">
        <v>53</v>
      </c>
    </row>
    <row r="42" spans="1:17" s="26" customFormat="1" ht="23.25" hidden="1" customHeight="1">
      <c r="A42" s="4"/>
      <c r="B42" s="28">
        <f t="shared" ref="B42:B91" si="5">B41+1</f>
        <v>5</v>
      </c>
      <c r="C42" s="28" t="s">
        <v>174</v>
      </c>
      <c r="D42" s="29" t="s">
        <v>174</v>
      </c>
      <c r="E42" s="30" t="s">
        <v>174</v>
      </c>
      <c r="F42" s="31" t="s">
        <v>174</v>
      </c>
      <c r="G42" s="32"/>
      <c r="H42" s="35"/>
      <c r="I42" s="32"/>
      <c r="J42" s="35"/>
      <c r="K42" s="33"/>
      <c r="L42" s="31"/>
      <c r="M42" s="34" t="s">
        <v>174</v>
      </c>
      <c r="P42" s="27">
        <v>3.3</v>
      </c>
      <c r="Q42" s="27" t="s">
        <v>54</v>
      </c>
    </row>
    <row r="43" spans="1:17" s="26" customFormat="1" ht="23.25" hidden="1" customHeight="1">
      <c r="A43" s="4"/>
      <c r="B43" s="28">
        <f t="shared" si="5"/>
        <v>6</v>
      </c>
      <c r="C43" s="28" t="s">
        <v>174</v>
      </c>
      <c r="D43" s="29" t="s">
        <v>174</v>
      </c>
      <c r="E43" s="30" t="s">
        <v>174</v>
      </c>
      <c r="F43" s="31" t="s">
        <v>174</v>
      </c>
      <c r="G43" s="32"/>
      <c r="H43" s="35"/>
      <c r="I43" s="32"/>
      <c r="J43" s="35"/>
      <c r="K43" s="33"/>
      <c r="L43" s="31"/>
      <c r="M43" s="34" t="s">
        <v>174</v>
      </c>
      <c r="P43" s="27">
        <v>3.4</v>
      </c>
      <c r="Q43" s="27" t="s">
        <v>55</v>
      </c>
    </row>
    <row r="44" spans="1:17" s="26" customFormat="1" ht="23.25" hidden="1" customHeight="1">
      <c r="A44" s="4"/>
      <c r="B44" s="28">
        <f t="shared" si="5"/>
        <v>7</v>
      </c>
      <c r="C44" s="28" t="s">
        <v>174</v>
      </c>
      <c r="D44" s="29" t="s">
        <v>174</v>
      </c>
      <c r="E44" s="30" t="s">
        <v>174</v>
      </c>
      <c r="F44" s="31" t="s">
        <v>174</v>
      </c>
      <c r="G44" s="32"/>
      <c r="H44" s="35"/>
      <c r="I44" s="32"/>
      <c r="J44" s="35"/>
      <c r="K44" s="33"/>
      <c r="L44" s="31"/>
      <c r="M44" s="34" t="s">
        <v>174</v>
      </c>
      <c r="P44" s="27">
        <v>3.5</v>
      </c>
      <c r="Q44" s="27" t="s">
        <v>56</v>
      </c>
    </row>
    <row r="45" spans="1:17" s="26" customFormat="1" ht="23.25" hidden="1" customHeight="1">
      <c r="A45" s="4"/>
      <c r="B45" s="28">
        <f t="shared" si="5"/>
        <v>8</v>
      </c>
      <c r="C45" s="28" t="s">
        <v>174</v>
      </c>
      <c r="D45" s="29" t="s">
        <v>174</v>
      </c>
      <c r="E45" s="30" t="s">
        <v>174</v>
      </c>
      <c r="F45" s="31" t="s">
        <v>174</v>
      </c>
      <c r="G45" s="32"/>
      <c r="H45" s="35"/>
      <c r="I45" s="32"/>
      <c r="J45" s="35"/>
      <c r="K45" s="33"/>
      <c r="L45" s="31"/>
      <c r="M45" s="34" t="s">
        <v>174</v>
      </c>
      <c r="P45" s="27">
        <v>3.6</v>
      </c>
      <c r="Q45" s="27" t="s">
        <v>57</v>
      </c>
    </row>
    <row r="46" spans="1:17" s="26" customFormat="1" ht="23.25" hidden="1" customHeight="1">
      <c r="A46" s="4"/>
      <c r="B46" s="28">
        <f t="shared" si="5"/>
        <v>9</v>
      </c>
      <c r="C46" s="28" t="s">
        <v>174</v>
      </c>
      <c r="D46" s="29" t="s">
        <v>174</v>
      </c>
      <c r="E46" s="30" t="s">
        <v>174</v>
      </c>
      <c r="F46" s="31" t="s">
        <v>174</v>
      </c>
      <c r="G46" s="32"/>
      <c r="H46" s="35"/>
      <c r="I46" s="32"/>
      <c r="J46" s="35"/>
      <c r="K46" s="33"/>
      <c r="L46" s="31"/>
      <c r="M46" s="34" t="s">
        <v>174</v>
      </c>
      <c r="P46" s="27">
        <v>3.7</v>
      </c>
      <c r="Q46" s="27" t="s">
        <v>58</v>
      </c>
    </row>
    <row r="47" spans="1:17" s="26" customFormat="1" ht="23.25" hidden="1" customHeight="1">
      <c r="A47" s="4"/>
      <c r="B47" s="28">
        <f t="shared" si="5"/>
        <v>10</v>
      </c>
      <c r="C47" s="28" t="s">
        <v>174</v>
      </c>
      <c r="D47" s="29" t="s">
        <v>174</v>
      </c>
      <c r="E47" s="30" t="s">
        <v>174</v>
      </c>
      <c r="F47" s="31" t="s">
        <v>174</v>
      </c>
      <c r="G47" s="32"/>
      <c r="H47" s="35"/>
      <c r="I47" s="32"/>
      <c r="J47" s="35"/>
      <c r="K47" s="33"/>
      <c r="L47" s="31"/>
      <c r="M47" s="34" t="s">
        <v>174</v>
      </c>
      <c r="P47" s="27">
        <v>3.8</v>
      </c>
      <c r="Q47" s="27" t="s">
        <v>59</v>
      </c>
    </row>
    <row r="48" spans="1:17" s="26" customFormat="1" ht="23.25" hidden="1" customHeight="1">
      <c r="A48" s="4"/>
      <c r="B48" s="28">
        <f t="shared" si="5"/>
        <v>11</v>
      </c>
      <c r="C48" s="28" t="s">
        <v>174</v>
      </c>
      <c r="D48" s="29" t="s">
        <v>174</v>
      </c>
      <c r="E48" s="30" t="s">
        <v>174</v>
      </c>
      <c r="F48" s="31" t="s">
        <v>174</v>
      </c>
      <c r="G48" s="32"/>
      <c r="H48" s="35"/>
      <c r="I48" s="32"/>
      <c r="J48" s="35"/>
      <c r="K48" s="33"/>
      <c r="L48" s="31"/>
      <c r="M48" s="34" t="s">
        <v>174</v>
      </c>
      <c r="P48" s="27">
        <v>3.9</v>
      </c>
      <c r="Q48" s="27" t="s">
        <v>60</v>
      </c>
    </row>
    <row r="49" spans="1:17" s="26" customFormat="1" ht="23.25" hidden="1" customHeight="1">
      <c r="A49" s="4"/>
      <c r="B49" s="28">
        <f t="shared" si="5"/>
        <v>12</v>
      </c>
      <c r="C49" s="28" t="s">
        <v>174</v>
      </c>
      <c r="D49" s="29" t="s">
        <v>174</v>
      </c>
      <c r="E49" s="30" t="s">
        <v>174</v>
      </c>
      <c r="F49" s="31" t="s">
        <v>174</v>
      </c>
      <c r="G49" s="32"/>
      <c r="H49" s="35"/>
      <c r="I49" s="32"/>
      <c r="J49" s="35"/>
      <c r="K49" s="33"/>
      <c r="L49" s="31"/>
      <c r="M49" s="34" t="s">
        <v>174</v>
      </c>
      <c r="P49" s="27">
        <v>4.0999999999999996</v>
      </c>
      <c r="Q49" s="27" t="s">
        <v>61</v>
      </c>
    </row>
    <row r="50" spans="1:17" s="26" customFormat="1" ht="23.25" hidden="1" customHeight="1">
      <c r="A50" s="4"/>
      <c r="B50" s="28">
        <f t="shared" si="5"/>
        <v>13</v>
      </c>
      <c r="C50" s="28" t="s">
        <v>174</v>
      </c>
      <c r="D50" s="29" t="s">
        <v>174</v>
      </c>
      <c r="E50" s="30" t="s">
        <v>174</v>
      </c>
      <c r="F50" s="31" t="s">
        <v>174</v>
      </c>
      <c r="G50" s="32"/>
      <c r="H50" s="35"/>
      <c r="I50" s="32"/>
      <c r="J50" s="35"/>
      <c r="K50" s="33"/>
      <c r="L50" s="31"/>
      <c r="M50" s="34" t="s">
        <v>174</v>
      </c>
      <c r="P50" s="27">
        <v>4.2</v>
      </c>
      <c r="Q50" s="27" t="s">
        <v>62</v>
      </c>
    </row>
    <row r="51" spans="1:17" s="26" customFormat="1" ht="23.25" hidden="1" customHeight="1">
      <c r="A51" s="4"/>
      <c r="B51" s="28">
        <f t="shared" si="5"/>
        <v>14</v>
      </c>
      <c r="C51" s="28" t="s">
        <v>174</v>
      </c>
      <c r="D51" s="29" t="s">
        <v>174</v>
      </c>
      <c r="E51" s="30" t="s">
        <v>174</v>
      </c>
      <c r="F51" s="31" t="s">
        <v>174</v>
      </c>
      <c r="G51" s="32"/>
      <c r="H51" s="35"/>
      <c r="I51" s="32"/>
      <c r="J51" s="35"/>
      <c r="K51" s="33"/>
      <c r="L51" s="31"/>
      <c r="M51" s="34" t="s">
        <v>174</v>
      </c>
      <c r="P51" s="27">
        <v>4.3</v>
      </c>
      <c r="Q51" s="27" t="s">
        <v>63</v>
      </c>
    </row>
    <row r="52" spans="1:17" s="26" customFormat="1" ht="23.25" hidden="1" customHeight="1">
      <c r="A52" s="4"/>
      <c r="B52" s="28">
        <f t="shared" si="5"/>
        <v>15</v>
      </c>
      <c r="C52" s="28" t="s">
        <v>174</v>
      </c>
      <c r="D52" s="29" t="s">
        <v>174</v>
      </c>
      <c r="E52" s="30" t="s">
        <v>174</v>
      </c>
      <c r="F52" s="31" t="s">
        <v>174</v>
      </c>
      <c r="G52" s="32"/>
      <c r="H52" s="35"/>
      <c r="I52" s="32"/>
      <c r="J52" s="35"/>
      <c r="K52" s="33"/>
      <c r="L52" s="31"/>
      <c r="M52" s="34" t="s">
        <v>174</v>
      </c>
      <c r="P52" s="27">
        <v>4.4000000000000004</v>
      </c>
      <c r="Q52" s="27" t="s">
        <v>64</v>
      </c>
    </row>
    <row r="53" spans="1:17" s="26" customFormat="1" ht="23.25" hidden="1" customHeight="1">
      <c r="A53" s="4"/>
      <c r="B53" s="28">
        <f t="shared" si="5"/>
        <v>16</v>
      </c>
      <c r="C53" s="28" t="s">
        <v>174</v>
      </c>
      <c r="D53" s="29" t="s">
        <v>174</v>
      </c>
      <c r="E53" s="30" t="s">
        <v>174</v>
      </c>
      <c r="F53" s="31" t="s">
        <v>174</v>
      </c>
      <c r="G53" s="32"/>
      <c r="H53" s="35"/>
      <c r="I53" s="32"/>
      <c r="J53" s="35"/>
      <c r="K53" s="33"/>
      <c r="L53" s="31"/>
      <c r="M53" s="34" t="s">
        <v>174</v>
      </c>
      <c r="P53" s="27">
        <v>4.5</v>
      </c>
      <c r="Q53" s="27" t="s">
        <v>65</v>
      </c>
    </row>
    <row r="54" spans="1:17" s="26" customFormat="1" ht="23.25" hidden="1" customHeight="1">
      <c r="A54" s="4"/>
      <c r="B54" s="28">
        <f t="shared" si="5"/>
        <v>17</v>
      </c>
      <c r="C54" s="28" t="s">
        <v>174</v>
      </c>
      <c r="D54" s="29" t="s">
        <v>174</v>
      </c>
      <c r="E54" s="30" t="s">
        <v>174</v>
      </c>
      <c r="F54" s="31" t="s">
        <v>174</v>
      </c>
      <c r="G54" s="32"/>
      <c r="H54" s="35"/>
      <c r="I54" s="32"/>
      <c r="J54" s="35"/>
      <c r="K54" s="33"/>
      <c r="L54" s="31"/>
      <c r="M54" s="34" t="s">
        <v>174</v>
      </c>
      <c r="P54" s="27">
        <v>4.5999999999999996</v>
      </c>
      <c r="Q54" s="27" t="s">
        <v>66</v>
      </c>
    </row>
    <row r="55" spans="1:17" s="26" customFormat="1" ht="23.25" hidden="1" customHeight="1">
      <c r="A55" s="4"/>
      <c r="B55" s="28">
        <f t="shared" si="5"/>
        <v>18</v>
      </c>
      <c r="C55" s="28" t="s">
        <v>174</v>
      </c>
      <c r="D55" s="29" t="s">
        <v>174</v>
      </c>
      <c r="E55" s="30" t="s">
        <v>174</v>
      </c>
      <c r="F55" s="31" t="s">
        <v>174</v>
      </c>
      <c r="G55" s="32"/>
      <c r="H55" s="35"/>
      <c r="I55" s="32"/>
      <c r="J55" s="35"/>
      <c r="K55" s="33"/>
      <c r="L55" s="31"/>
      <c r="M55" s="34" t="s">
        <v>174</v>
      </c>
      <c r="P55" s="27">
        <v>4.7</v>
      </c>
      <c r="Q55" s="27" t="s">
        <v>67</v>
      </c>
    </row>
    <row r="56" spans="1:17" s="26" customFormat="1" ht="23.25" hidden="1" customHeight="1">
      <c r="A56" s="4"/>
      <c r="B56" s="28">
        <f t="shared" si="5"/>
        <v>19</v>
      </c>
      <c r="C56" s="28" t="s">
        <v>174</v>
      </c>
      <c r="D56" s="29" t="s">
        <v>174</v>
      </c>
      <c r="E56" s="30" t="s">
        <v>174</v>
      </c>
      <c r="F56" s="31" t="s">
        <v>174</v>
      </c>
      <c r="G56" s="32"/>
      <c r="H56" s="35"/>
      <c r="I56" s="32"/>
      <c r="J56" s="35"/>
      <c r="K56" s="33"/>
      <c r="L56" s="31"/>
      <c r="M56" s="34" t="s">
        <v>174</v>
      </c>
      <c r="P56" s="27">
        <v>4.8</v>
      </c>
      <c r="Q56" s="27" t="s">
        <v>68</v>
      </c>
    </row>
    <row r="57" spans="1:17" s="26" customFormat="1" ht="23.25" hidden="1" customHeight="1">
      <c r="A57" s="4"/>
      <c r="B57" s="28">
        <f t="shared" si="5"/>
        <v>20</v>
      </c>
      <c r="C57" s="28" t="s">
        <v>174</v>
      </c>
      <c r="D57" s="29" t="s">
        <v>174</v>
      </c>
      <c r="E57" s="30" t="s">
        <v>174</v>
      </c>
      <c r="F57" s="31" t="s">
        <v>174</v>
      </c>
      <c r="G57" s="32"/>
      <c r="H57" s="35"/>
      <c r="I57" s="32"/>
      <c r="J57" s="35"/>
      <c r="K57" s="33"/>
      <c r="L57" s="31"/>
      <c r="M57" s="34" t="s">
        <v>174</v>
      </c>
      <c r="P57" s="27">
        <v>4.9000000000000004</v>
      </c>
      <c r="Q57" s="27" t="s">
        <v>69</v>
      </c>
    </row>
    <row r="58" spans="1:17" s="26" customFormat="1" ht="23.25" hidden="1" customHeight="1">
      <c r="A58" s="4"/>
      <c r="B58" s="28">
        <f t="shared" si="5"/>
        <v>21</v>
      </c>
      <c r="C58" s="28" t="s">
        <v>174</v>
      </c>
      <c r="D58" s="29" t="s">
        <v>174</v>
      </c>
      <c r="E58" s="30" t="s">
        <v>174</v>
      </c>
      <c r="F58" s="31" t="s">
        <v>174</v>
      </c>
      <c r="G58" s="32"/>
      <c r="H58" s="35"/>
      <c r="I58" s="32"/>
      <c r="J58" s="35"/>
      <c r="K58" s="33"/>
      <c r="L58" s="31"/>
      <c r="M58" s="34" t="s">
        <v>174</v>
      </c>
      <c r="P58" s="27">
        <v>5.0999999999999996</v>
      </c>
      <c r="Q58" s="27" t="s">
        <v>70</v>
      </c>
    </row>
    <row r="59" spans="1:17" s="26" customFormat="1" ht="23.25" hidden="1" customHeight="1">
      <c r="A59" s="4"/>
      <c r="B59" s="28">
        <f t="shared" si="5"/>
        <v>22</v>
      </c>
      <c r="C59" s="28" t="s">
        <v>174</v>
      </c>
      <c r="D59" s="29" t="s">
        <v>174</v>
      </c>
      <c r="E59" s="30" t="s">
        <v>174</v>
      </c>
      <c r="F59" s="31" t="s">
        <v>174</v>
      </c>
      <c r="G59" s="32"/>
      <c r="H59" s="35"/>
      <c r="I59" s="32"/>
      <c r="J59" s="35"/>
      <c r="K59" s="33"/>
      <c r="L59" s="31"/>
      <c r="M59" s="34" t="s">
        <v>174</v>
      </c>
      <c r="P59" s="27">
        <v>5.2</v>
      </c>
      <c r="Q59" s="27" t="s">
        <v>71</v>
      </c>
    </row>
    <row r="60" spans="1:17" s="26" customFormat="1" ht="23.25" hidden="1" customHeight="1">
      <c r="A60" s="4"/>
      <c r="B60" s="28">
        <f t="shared" si="5"/>
        <v>23</v>
      </c>
      <c r="C60" s="28" t="s">
        <v>174</v>
      </c>
      <c r="D60" s="29" t="s">
        <v>174</v>
      </c>
      <c r="E60" s="30" t="s">
        <v>174</v>
      </c>
      <c r="F60" s="31" t="s">
        <v>174</v>
      </c>
      <c r="G60" s="32"/>
      <c r="H60" s="35"/>
      <c r="I60" s="32"/>
      <c r="J60" s="35"/>
      <c r="K60" s="33"/>
      <c r="L60" s="31"/>
      <c r="M60" s="34" t="s">
        <v>174</v>
      </c>
      <c r="P60" s="27">
        <v>5.3</v>
      </c>
      <c r="Q60" s="27" t="s">
        <v>72</v>
      </c>
    </row>
    <row r="61" spans="1:17" s="26" customFormat="1" ht="23.25" hidden="1" customHeight="1">
      <c r="A61" s="4"/>
      <c r="B61" s="28">
        <f t="shared" si="5"/>
        <v>24</v>
      </c>
      <c r="C61" s="28" t="s">
        <v>174</v>
      </c>
      <c r="D61" s="29" t="s">
        <v>174</v>
      </c>
      <c r="E61" s="30" t="s">
        <v>174</v>
      </c>
      <c r="F61" s="31" t="s">
        <v>174</v>
      </c>
      <c r="G61" s="32"/>
      <c r="H61" s="35"/>
      <c r="I61" s="32"/>
      <c r="J61" s="35"/>
      <c r="K61" s="33"/>
      <c r="L61" s="31"/>
      <c r="M61" s="34" t="s">
        <v>174</v>
      </c>
      <c r="P61" s="27">
        <v>5.4</v>
      </c>
      <c r="Q61" s="27" t="s">
        <v>73</v>
      </c>
    </row>
    <row r="62" spans="1:17" s="26" customFormat="1" ht="23.25" hidden="1" customHeight="1">
      <c r="A62" s="4"/>
      <c r="B62" s="28"/>
      <c r="C62" s="28" t="s">
        <v>174</v>
      </c>
      <c r="D62" s="29" t="s">
        <v>174</v>
      </c>
      <c r="E62" s="30" t="s">
        <v>174</v>
      </c>
      <c r="F62" s="31" t="s">
        <v>174</v>
      </c>
      <c r="G62" s="32"/>
      <c r="H62" s="35"/>
      <c r="I62" s="32"/>
      <c r="J62" s="35"/>
      <c r="K62" s="33"/>
      <c r="L62" s="31"/>
      <c r="M62" s="34" t="s">
        <v>174</v>
      </c>
      <c r="P62" s="27">
        <v>5.5</v>
      </c>
      <c r="Q62" s="27" t="s">
        <v>74</v>
      </c>
    </row>
    <row r="63" spans="1:17" s="26" customFormat="1" ht="23.25" hidden="1" customHeight="1">
      <c r="A63" s="4"/>
      <c r="B63" s="28"/>
      <c r="C63" s="28" t="s">
        <v>174</v>
      </c>
      <c r="D63" s="29" t="s">
        <v>174</v>
      </c>
      <c r="E63" s="30" t="s">
        <v>174</v>
      </c>
      <c r="F63" s="31" t="s">
        <v>174</v>
      </c>
      <c r="G63" s="32"/>
      <c r="H63" s="35"/>
      <c r="I63" s="32"/>
      <c r="J63" s="35"/>
      <c r="K63" s="33"/>
      <c r="L63" s="31"/>
      <c r="M63" s="34" t="s">
        <v>174</v>
      </c>
      <c r="P63" s="27">
        <v>5.6</v>
      </c>
      <c r="Q63" s="27" t="s">
        <v>75</v>
      </c>
    </row>
    <row r="64" spans="1:17" s="26" customFormat="1" ht="23.25" hidden="1" customHeight="1">
      <c r="A64" s="4"/>
      <c r="B64" s="28"/>
      <c r="C64" s="28" t="s">
        <v>174</v>
      </c>
      <c r="D64" s="29" t="s">
        <v>174</v>
      </c>
      <c r="E64" s="30" t="s">
        <v>174</v>
      </c>
      <c r="F64" s="31" t="s">
        <v>174</v>
      </c>
      <c r="G64" s="32"/>
      <c r="H64" s="35"/>
      <c r="I64" s="32"/>
      <c r="J64" s="35"/>
      <c r="K64" s="33"/>
      <c r="L64" s="31"/>
      <c r="M64" s="34" t="s">
        <v>174</v>
      </c>
      <c r="P64" s="27">
        <v>5.7</v>
      </c>
      <c r="Q64" s="27" t="s">
        <v>76</v>
      </c>
    </row>
    <row r="65" spans="1:17" s="26" customFormat="1" ht="23.25" hidden="1" customHeight="1">
      <c r="A65" s="4"/>
      <c r="B65" s="28"/>
      <c r="C65" s="28" t="s">
        <v>174</v>
      </c>
      <c r="D65" s="29" t="s">
        <v>174</v>
      </c>
      <c r="E65" s="30" t="s">
        <v>174</v>
      </c>
      <c r="F65" s="31" t="s">
        <v>174</v>
      </c>
      <c r="G65" s="32"/>
      <c r="H65" s="35"/>
      <c r="I65" s="32"/>
      <c r="J65" s="35"/>
      <c r="K65" s="33"/>
      <c r="L65" s="31"/>
      <c r="M65" s="34" t="s">
        <v>174</v>
      </c>
      <c r="P65" s="27">
        <v>5.8</v>
      </c>
      <c r="Q65" s="27" t="s">
        <v>77</v>
      </c>
    </row>
    <row r="66" spans="1:17" s="26" customFormat="1" ht="23.25" hidden="1" customHeight="1">
      <c r="A66" s="4"/>
      <c r="B66" s="28"/>
      <c r="C66" s="28" t="s">
        <v>174</v>
      </c>
      <c r="D66" s="29" t="s">
        <v>174</v>
      </c>
      <c r="E66" s="30" t="s">
        <v>174</v>
      </c>
      <c r="F66" s="31" t="s">
        <v>174</v>
      </c>
      <c r="G66" s="32"/>
      <c r="H66" s="35"/>
      <c r="I66" s="32"/>
      <c r="J66" s="35"/>
      <c r="K66" s="33"/>
      <c r="L66" s="31"/>
      <c r="M66" s="34" t="s">
        <v>174</v>
      </c>
      <c r="P66" s="27">
        <v>5.9</v>
      </c>
      <c r="Q66" s="27" t="s">
        <v>78</v>
      </c>
    </row>
    <row r="67" spans="1:17" s="26" customFormat="1" ht="23.25" hidden="1" customHeight="1">
      <c r="A67" s="4"/>
      <c r="B67" s="28"/>
      <c r="C67" s="28"/>
      <c r="D67" s="29"/>
      <c r="E67" s="30"/>
      <c r="F67" s="31"/>
      <c r="G67" s="32"/>
      <c r="H67" s="35"/>
      <c r="I67" s="32"/>
      <c r="J67" s="35"/>
      <c r="K67" s="33"/>
      <c r="L67" s="31"/>
      <c r="M67" s="34" t="s">
        <v>174</v>
      </c>
      <c r="P67" s="27">
        <v>6.1</v>
      </c>
      <c r="Q67" s="27" t="s">
        <v>79</v>
      </c>
    </row>
    <row r="68" spans="1:17" s="26" customFormat="1" ht="23.25" hidden="1" customHeight="1">
      <c r="A68" s="4">
        <v>49</v>
      </c>
      <c r="B68" s="28">
        <v>1</v>
      </c>
      <c r="C68" s="28">
        <v>0</v>
      </c>
      <c r="D68" s="29">
        <v>0</v>
      </c>
      <c r="E68" s="30">
        <v>0</v>
      </c>
      <c r="F68" s="31">
        <v>0</v>
      </c>
      <c r="G68" s="32"/>
      <c r="H68" s="35"/>
      <c r="I68" s="32"/>
      <c r="J68" s="35"/>
      <c r="K68" s="33"/>
      <c r="L68" s="31"/>
      <c r="M68" s="34" t="s">
        <v>174</v>
      </c>
      <c r="P68" s="27">
        <v>6.2</v>
      </c>
      <c r="Q68" s="27" t="s">
        <v>80</v>
      </c>
    </row>
    <row r="69" spans="1:17" s="26" customFormat="1" ht="23.25" hidden="1" customHeight="1">
      <c r="A69" s="4">
        <f t="shared" ref="A69:A91" si="6">A68+1</f>
        <v>50</v>
      </c>
      <c r="B69" s="28">
        <f t="shared" si="5"/>
        <v>2</v>
      </c>
      <c r="C69" s="28">
        <v>0</v>
      </c>
      <c r="D69" s="29">
        <v>0</v>
      </c>
      <c r="E69" s="30">
        <v>0</v>
      </c>
      <c r="F69" s="31">
        <v>0</v>
      </c>
      <c r="G69" s="32"/>
      <c r="H69" s="35"/>
      <c r="I69" s="32"/>
      <c r="J69" s="35"/>
      <c r="K69" s="33"/>
      <c r="L69" s="31"/>
      <c r="M69" s="34" t="s">
        <v>174</v>
      </c>
      <c r="P69" s="27">
        <v>6.3</v>
      </c>
      <c r="Q69" s="27" t="s">
        <v>81</v>
      </c>
    </row>
    <row r="70" spans="1:17" s="26" customFormat="1" ht="23.25" hidden="1" customHeight="1">
      <c r="A70" s="4">
        <f t="shared" si="6"/>
        <v>51</v>
      </c>
      <c r="B70" s="28">
        <f t="shared" si="5"/>
        <v>3</v>
      </c>
      <c r="C70" s="28">
        <v>0</v>
      </c>
      <c r="D70" s="29">
        <v>0</v>
      </c>
      <c r="E70" s="30">
        <v>0</v>
      </c>
      <c r="F70" s="31">
        <v>0</v>
      </c>
      <c r="G70" s="32"/>
      <c r="H70" s="35"/>
      <c r="I70" s="32"/>
      <c r="J70" s="35"/>
      <c r="K70" s="33"/>
      <c r="L70" s="31"/>
      <c r="M70" s="34" t="s">
        <v>174</v>
      </c>
      <c r="P70" s="27">
        <v>6.4</v>
      </c>
      <c r="Q70" s="27" t="s">
        <v>82</v>
      </c>
    </row>
    <row r="71" spans="1:17" s="26" customFormat="1" ht="23.25" hidden="1" customHeight="1">
      <c r="A71" s="4">
        <f t="shared" si="6"/>
        <v>52</v>
      </c>
      <c r="B71" s="28">
        <f t="shared" si="5"/>
        <v>4</v>
      </c>
      <c r="C71" s="28">
        <v>0</v>
      </c>
      <c r="D71" s="29">
        <v>0</v>
      </c>
      <c r="E71" s="30">
        <v>0</v>
      </c>
      <c r="F71" s="31">
        <v>0</v>
      </c>
      <c r="G71" s="32"/>
      <c r="H71" s="35"/>
      <c r="I71" s="32"/>
      <c r="J71" s="35"/>
      <c r="K71" s="33"/>
      <c r="L71" s="31"/>
      <c r="M71" s="34" t="s">
        <v>174</v>
      </c>
      <c r="P71" s="27">
        <v>6.5</v>
      </c>
      <c r="Q71" s="27" t="s">
        <v>83</v>
      </c>
    </row>
    <row r="72" spans="1:17" s="26" customFormat="1" ht="23.25" hidden="1" customHeight="1">
      <c r="A72" s="4">
        <f t="shared" si="6"/>
        <v>53</v>
      </c>
      <c r="B72" s="28">
        <f t="shared" si="5"/>
        <v>5</v>
      </c>
      <c r="C72" s="28">
        <v>0</v>
      </c>
      <c r="D72" s="29">
        <v>0</v>
      </c>
      <c r="E72" s="30">
        <v>0</v>
      </c>
      <c r="F72" s="31">
        <v>0</v>
      </c>
      <c r="G72" s="32"/>
      <c r="H72" s="35"/>
      <c r="I72" s="32"/>
      <c r="J72" s="35"/>
      <c r="K72" s="33"/>
      <c r="L72" s="31"/>
      <c r="M72" s="34" t="s">
        <v>174</v>
      </c>
      <c r="P72" s="27">
        <v>6.6</v>
      </c>
      <c r="Q72" s="27" t="s">
        <v>84</v>
      </c>
    </row>
    <row r="73" spans="1:17" s="26" customFormat="1" ht="23.25" hidden="1" customHeight="1">
      <c r="A73" s="4">
        <f t="shared" si="6"/>
        <v>54</v>
      </c>
      <c r="B73" s="28">
        <f t="shared" si="5"/>
        <v>6</v>
      </c>
      <c r="C73" s="28">
        <v>0</v>
      </c>
      <c r="D73" s="29">
        <v>0</v>
      </c>
      <c r="E73" s="30">
        <v>0</v>
      </c>
      <c r="F73" s="31">
        <v>0</v>
      </c>
      <c r="G73" s="32"/>
      <c r="H73" s="35"/>
      <c r="I73" s="32"/>
      <c r="J73" s="35"/>
      <c r="K73" s="33"/>
      <c r="L73" s="31"/>
      <c r="M73" s="34" t="s">
        <v>174</v>
      </c>
      <c r="P73" s="27">
        <v>6.7</v>
      </c>
      <c r="Q73" s="27" t="s">
        <v>85</v>
      </c>
    </row>
    <row r="74" spans="1:17" s="26" customFormat="1" ht="23.25" hidden="1" customHeight="1">
      <c r="A74" s="4">
        <f t="shared" si="6"/>
        <v>55</v>
      </c>
      <c r="B74" s="28">
        <f t="shared" si="5"/>
        <v>7</v>
      </c>
      <c r="C74" s="28">
        <v>0</v>
      </c>
      <c r="D74" s="29">
        <v>0</v>
      </c>
      <c r="E74" s="30">
        <v>0</v>
      </c>
      <c r="F74" s="31">
        <v>0</v>
      </c>
      <c r="G74" s="32"/>
      <c r="H74" s="35"/>
      <c r="I74" s="32"/>
      <c r="J74" s="35"/>
      <c r="K74" s="33"/>
      <c r="L74" s="31"/>
      <c r="M74" s="34" t="s">
        <v>174</v>
      </c>
      <c r="P74" s="27">
        <v>6.8</v>
      </c>
      <c r="Q74" s="27" t="s">
        <v>86</v>
      </c>
    </row>
    <row r="75" spans="1:17" s="26" customFormat="1" ht="23.25" hidden="1" customHeight="1">
      <c r="A75" s="4">
        <f t="shared" si="6"/>
        <v>56</v>
      </c>
      <c r="B75" s="28">
        <f t="shared" si="5"/>
        <v>8</v>
      </c>
      <c r="C75" s="28">
        <v>0</v>
      </c>
      <c r="D75" s="29">
        <v>0</v>
      </c>
      <c r="E75" s="30">
        <v>0</v>
      </c>
      <c r="F75" s="31">
        <v>0</v>
      </c>
      <c r="G75" s="32"/>
      <c r="H75" s="35"/>
      <c r="I75" s="32"/>
      <c r="J75" s="35"/>
      <c r="K75" s="33"/>
      <c r="L75" s="31"/>
      <c r="M75" s="34" t="s">
        <v>174</v>
      </c>
      <c r="P75" s="27">
        <v>6.9</v>
      </c>
      <c r="Q75" s="27" t="s">
        <v>87</v>
      </c>
    </row>
    <row r="76" spans="1:17" s="26" customFormat="1" ht="23.25" hidden="1" customHeight="1">
      <c r="A76" s="4">
        <f t="shared" si="6"/>
        <v>57</v>
      </c>
      <c r="B76" s="28">
        <f t="shared" si="5"/>
        <v>9</v>
      </c>
      <c r="C76" s="28">
        <v>0</v>
      </c>
      <c r="D76" s="29">
        <v>0</v>
      </c>
      <c r="E76" s="30">
        <v>0</v>
      </c>
      <c r="F76" s="31">
        <v>0</v>
      </c>
      <c r="G76" s="32"/>
      <c r="H76" s="35"/>
      <c r="I76" s="32"/>
      <c r="J76" s="35"/>
      <c r="K76" s="33"/>
      <c r="L76" s="31"/>
      <c r="M76" s="34" t="s">
        <v>174</v>
      </c>
      <c r="P76" s="27">
        <v>7.1</v>
      </c>
      <c r="Q76" s="27" t="s">
        <v>88</v>
      </c>
    </row>
    <row r="77" spans="1:17" s="26" customFormat="1" ht="23.25" hidden="1" customHeight="1">
      <c r="A77" s="4">
        <f t="shared" si="6"/>
        <v>58</v>
      </c>
      <c r="B77" s="28">
        <f t="shared" si="5"/>
        <v>10</v>
      </c>
      <c r="C77" s="28">
        <v>0</v>
      </c>
      <c r="D77" s="29">
        <v>0</v>
      </c>
      <c r="E77" s="30">
        <v>0</v>
      </c>
      <c r="F77" s="31">
        <v>0</v>
      </c>
      <c r="G77" s="32"/>
      <c r="H77" s="35"/>
      <c r="I77" s="32"/>
      <c r="J77" s="35"/>
      <c r="K77" s="33"/>
      <c r="L77" s="31"/>
      <c r="M77" s="34" t="s">
        <v>174</v>
      </c>
      <c r="P77" s="27">
        <v>7.2</v>
      </c>
      <c r="Q77" s="27" t="s">
        <v>89</v>
      </c>
    </row>
    <row r="78" spans="1:17" s="26" customFormat="1" ht="23.25" hidden="1" customHeight="1">
      <c r="A78" s="4">
        <f t="shared" si="6"/>
        <v>59</v>
      </c>
      <c r="B78" s="28">
        <f t="shared" si="5"/>
        <v>11</v>
      </c>
      <c r="C78" s="28">
        <v>0</v>
      </c>
      <c r="D78" s="29">
        <v>0</v>
      </c>
      <c r="E78" s="30">
        <v>0</v>
      </c>
      <c r="F78" s="31">
        <v>0</v>
      </c>
      <c r="G78" s="32"/>
      <c r="H78" s="35"/>
      <c r="I78" s="32"/>
      <c r="J78" s="35"/>
      <c r="K78" s="33"/>
      <c r="L78" s="31"/>
      <c r="M78" s="34" t="s">
        <v>174</v>
      </c>
      <c r="P78" s="27">
        <v>7.3</v>
      </c>
      <c r="Q78" s="27" t="s">
        <v>90</v>
      </c>
    </row>
    <row r="79" spans="1:17" s="26" customFormat="1" ht="23.25" hidden="1" customHeight="1">
      <c r="A79" s="4">
        <f t="shared" si="6"/>
        <v>60</v>
      </c>
      <c r="B79" s="28">
        <f t="shared" si="5"/>
        <v>12</v>
      </c>
      <c r="C79" s="28">
        <v>0</v>
      </c>
      <c r="D79" s="29">
        <v>0</v>
      </c>
      <c r="E79" s="30">
        <v>0</v>
      </c>
      <c r="F79" s="31">
        <v>0</v>
      </c>
      <c r="G79" s="32"/>
      <c r="H79" s="35"/>
      <c r="I79" s="32"/>
      <c r="J79" s="35"/>
      <c r="K79" s="33"/>
      <c r="L79" s="31"/>
      <c r="M79" s="34" t="s">
        <v>174</v>
      </c>
      <c r="P79" s="27">
        <v>7.4</v>
      </c>
      <c r="Q79" s="27" t="s">
        <v>91</v>
      </c>
    </row>
    <row r="80" spans="1:17" s="26" customFormat="1" ht="23.25" hidden="1" customHeight="1">
      <c r="A80" s="4">
        <f t="shared" si="6"/>
        <v>61</v>
      </c>
      <c r="B80" s="28">
        <f t="shared" si="5"/>
        <v>13</v>
      </c>
      <c r="C80" s="28">
        <v>0</v>
      </c>
      <c r="D80" s="29">
        <v>0</v>
      </c>
      <c r="E80" s="30">
        <v>0</v>
      </c>
      <c r="F80" s="31">
        <v>0</v>
      </c>
      <c r="G80" s="32"/>
      <c r="H80" s="35"/>
      <c r="I80" s="32"/>
      <c r="J80" s="35"/>
      <c r="K80" s="33"/>
      <c r="L80" s="31"/>
      <c r="M80" s="34" t="s">
        <v>174</v>
      </c>
      <c r="P80" s="27">
        <v>7.5</v>
      </c>
      <c r="Q80" s="27" t="s">
        <v>92</v>
      </c>
    </row>
    <row r="81" spans="1:17" s="26" customFormat="1" ht="23.25" hidden="1" customHeight="1">
      <c r="A81" s="4">
        <f t="shared" si="6"/>
        <v>62</v>
      </c>
      <c r="B81" s="28">
        <f t="shared" si="5"/>
        <v>14</v>
      </c>
      <c r="C81" s="28">
        <v>0</v>
      </c>
      <c r="D81" s="29">
        <v>0</v>
      </c>
      <c r="E81" s="30">
        <v>0</v>
      </c>
      <c r="F81" s="31">
        <v>0</v>
      </c>
      <c r="G81" s="32"/>
      <c r="H81" s="35"/>
      <c r="I81" s="32"/>
      <c r="J81" s="35"/>
      <c r="K81" s="33"/>
      <c r="L81" s="31"/>
      <c r="M81" s="34" t="s">
        <v>174</v>
      </c>
      <c r="P81" s="27">
        <v>7.6</v>
      </c>
      <c r="Q81" s="27" t="s">
        <v>93</v>
      </c>
    </row>
    <row r="82" spans="1:17" s="26" customFormat="1" ht="23.25" hidden="1" customHeight="1">
      <c r="A82" s="4">
        <f t="shared" si="6"/>
        <v>63</v>
      </c>
      <c r="B82" s="28">
        <f t="shared" si="5"/>
        <v>15</v>
      </c>
      <c r="C82" s="28">
        <v>0</v>
      </c>
      <c r="D82" s="29">
        <v>0</v>
      </c>
      <c r="E82" s="30">
        <v>0</v>
      </c>
      <c r="F82" s="31">
        <v>0</v>
      </c>
      <c r="G82" s="32"/>
      <c r="H82" s="35"/>
      <c r="I82" s="32"/>
      <c r="J82" s="35"/>
      <c r="K82" s="33"/>
      <c r="L82" s="31"/>
      <c r="M82" s="34" t="s">
        <v>174</v>
      </c>
      <c r="P82" s="27">
        <v>7.7</v>
      </c>
      <c r="Q82" s="27" t="s">
        <v>94</v>
      </c>
    </row>
    <row r="83" spans="1:17" s="26" customFormat="1" ht="23.25" hidden="1" customHeight="1">
      <c r="A83" s="4">
        <f t="shared" si="6"/>
        <v>64</v>
      </c>
      <c r="B83" s="28">
        <f t="shared" si="5"/>
        <v>16</v>
      </c>
      <c r="C83" s="28">
        <v>0</v>
      </c>
      <c r="D83" s="29">
        <v>0</v>
      </c>
      <c r="E83" s="30">
        <v>0</v>
      </c>
      <c r="F83" s="31">
        <v>0</v>
      </c>
      <c r="G83" s="32"/>
      <c r="H83" s="35"/>
      <c r="I83" s="32"/>
      <c r="J83" s="35"/>
      <c r="K83" s="33"/>
      <c r="L83" s="31"/>
      <c r="M83" s="34" t="s">
        <v>174</v>
      </c>
      <c r="P83" s="27">
        <v>7.8</v>
      </c>
      <c r="Q83" s="27" t="s">
        <v>95</v>
      </c>
    </row>
    <row r="84" spans="1:17" s="26" customFormat="1" ht="23.25" hidden="1" customHeight="1">
      <c r="A84" s="4">
        <f t="shared" si="6"/>
        <v>65</v>
      </c>
      <c r="B84" s="28">
        <f t="shared" si="5"/>
        <v>17</v>
      </c>
      <c r="C84" s="28">
        <v>0</v>
      </c>
      <c r="D84" s="29">
        <v>0</v>
      </c>
      <c r="E84" s="30">
        <v>0</v>
      </c>
      <c r="F84" s="31">
        <v>0</v>
      </c>
      <c r="G84" s="32"/>
      <c r="H84" s="35"/>
      <c r="I84" s="32"/>
      <c r="J84" s="35"/>
      <c r="K84" s="33"/>
      <c r="L84" s="31"/>
      <c r="M84" s="34" t="s">
        <v>174</v>
      </c>
      <c r="P84" s="27">
        <v>7.9</v>
      </c>
      <c r="Q84" s="27" t="s">
        <v>96</v>
      </c>
    </row>
    <row r="85" spans="1:17" s="26" customFormat="1" ht="23.25" hidden="1" customHeight="1">
      <c r="A85" s="4">
        <f t="shared" si="6"/>
        <v>66</v>
      </c>
      <c r="B85" s="28">
        <f t="shared" si="5"/>
        <v>18</v>
      </c>
      <c r="C85" s="28">
        <v>0</v>
      </c>
      <c r="D85" s="29">
        <v>0</v>
      </c>
      <c r="E85" s="30">
        <v>0</v>
      </c>
      <c r="F85" s="31">
        <v>0</v>
      </c>
      <c r="G85" s="32"/>
      <c r="H85" s="35"/>
      <c r="I85" s="32"/>
      <c r="J85" s="35"/>
      <c r="K85" s="33"/>
      <c r="L85" s="31"/>
      <c r="M85" s="34" t="s">
        <v>174</v>
      </c>
      <c r="P85" s="27">
        <v>8.1</v>
      </c>
      <c r="Q85" s="27" t="s">
        <v>97</v>
      </c>
    </row>
    <row r="86" spans="1:17" s="26" customFormat="1" ht="23.25" hidden="1" customHeight="1">
      <c r="A86" s="4">
        <f t="shared" si="6"/>
        <v>67</v>
      </c>
      <c r="B86" s="28">
        <f t="shared" si="5"/>
        <v>19</v>
      </c>
      <c r="C86" s="28">
        <v>0</v>
      </c>
      <c r="D86" s="29">
        <v>0</v>
      </c>
      <c r="E86" s="30">
        <v>0</v>
      </c>
      <c r="F86" s="31">
        <v>0</v>
      </c>
      <c r="G86" s="32"/>
      <c r="H86" s="35"/>
      <c r="I86" s="32"/>
      <c r="J86" s="35"/>
      <c r="K86" s="33"/>
      <c r="L86" s="31"/>
      <c r="M86" s="34" t="s">
        <v>174</v>
      </c>
      <c r="P86" s="27">
        <v>8.1999999999999993</v>
      </c>
      <c r="Q86" s="27" t="s">
        <v>98</v>
      </c>
    </row>
    <row r="87" spans="1:17" s="26" customFormat="1" ht="23.25" hidden="1" customHeight="1">
      <c r="A87" s="4">
        <f t="shared" si="6"/>
        <v>68</v>
      </c>
      <c r="B87" s="28">
        <f t="shared" si="5"/>
        <v>20</v>
      </c>
      <c r="C87" s="28">
        <v>0</v>
      </c>
      <c r="D87" s="29">
        <v>0</v>
      </c>
      <c r="E87" s="30">
        <v>0</v>
      </c>
      <c r="F87" s="31">
        <v>0</v>
      </c>
      <c r="G87" s="32"/>
      <c r="H87" s="35"/>
      <c r="I87" s="32"/>
      <c r="J87" s="35"/>
      <c r="K87" s="33"/>
      <c r="L87" s="31"/>
      <c r="M87" s="34" t="s">
        <v>174</v>
      </c>
      <c r="P87" s="27">
        <v>8.3000000000000007</v>
      </c>
      <c r="Q87" s="27" t="s">
        <v>99</v>
      </c>
    </row>
    <row r="88" spans="1:17" s="26" customFormat="1" ht="23.25" hidden="1" customHeight="1">
      <c r="A88" s="4">
        <f t="shared" si="6"/>
        <v>69</v>
      </c>
      <c r="B88" s="28">
        <f t="shared" si="5"/>
        <v>21</v>
      </c>
      <c r="C88" s="28">
        <v>0</v>
      </c>
      <c r="D88" s="29">
        <v>0</v>
      </c>
      <c r="E88" s="30">
        <v>0</v>
      </c>
      <c r="F88" s="31">
        <v>0</v>
      </c>
      <c r="G88" s="32"/>
      <c r="H88" s="35"/>
      <c r="I88" s="32"/>
      <c r="J88" s="35"/>
      <c r="K88" s="33"/>
      <c r="L88" s="31"/>
      <c r="M88" s="34" t="s">
        <v>174</v>
      </c>
      <c r="P88" s="27">
        <v>8.4</v>
      </c>
      <c r="Q88" s="27" t="s">
        <v>100</v>
      </c>
    </row>
    <row r="89" spans="1:17" s="26" customFormat="1" ht="23.25" hidden="1" customHeight="1">
      <c r="A89" s="4">
        <f t="shared" si="6"/>
        <v>70</v>
      </c>
      <c r="B89" s="28">
        <f t="shared" si="5"/>
        <v>22</v>
      </c>
      <c r="C89" s="28">
        <v>0</v>
      </c>
      <c r="D89" s="29">
        <v>0</v>
      </c>
      <c r="E89" s="30">
        <v>0</v>
      </c>
      <c r="F89" s="31">
        <v>0</v>
      </c>
      <c r="G89" s="32"/>
      <c r="H89" s="35"/>
      <c r="I89" s="32"/>
      <c r="J89" s="35"/>
      <c r="K89" s="33"/>
      <c r="L89" s="31"/>
      <c r="M89" s="34" t="s">
        <v>174</v>
      </c>
      <c r="P89" s="27">
        <v>8.5</v>
      </c>
      <c r="Q89" s="27" t="s">
        <v>101</v>
      </c>
    </row>
    <row r="90" spans="1:17" s="26" customFormat="1" ht="23.25" hidden="1" customHeight="1">
      <c r="A90" s="4">
        <f t="shared" si="6"/>
        <v>71</v>
      </c>
      <c r="B90" s="28">
        <f t="shared" si="5"/>
        <v>23</v>
      </c>
      <c r="C90" s="28">
        <v>0</v>
      </c>
      <c r="D90" s="29">
        <v>0</v>
      </c>
      <c r="E90" s="30">
        <v>0</v>
      </c>
      <c r="F90" s="31">
        <v>0</v>
      </c>
      <c r="G90" s="32"/>
      <c r="H90" s="35"/>
      <c r="I90" s="32"/>
      <c r="J90" s="35"/>
      <c r="K90" s="33"/>
      <c r="L90" s="31"/>
      <c r="M90" s="34" t="s">
        <v>174</v>
      </c>
      <c r="P90" s="27">
        <v>8.6</v>
      </c>
      <c r="Q90" s="27" t="s">
        <v>102</v>
      </c>
    </row>
    <row r="91" spans="1:17" s="26" customFormat="1" ht="23.25" hidden="1" customHeight="1">
      <c r="A91" s="4">
        <f t="shared" si="6"/>
        <v>72</v>
      </c>
      <c r="B91" s="28">
        <f t="shared" si="5"/>
        <v>24</v>
      </c>
      <c r="C91" s="28">
        <v>0</v>
      </c>
      <c r="D91" s="29">
        <v>0</v>
      </c>
      <c r="E91" s="30">
        <v>0</v>
      </c>
      <c r="F91" s="31">
        <v>0</v>
      </c>
      <c r="G91" s="32"/>
      <c r="H91" s="35"/>
      <c r="I91" s="32"/>
      <c r="J91" s="35"/>
      <c r="K91" s="33"/>
      <c r="L91" s="31"/>
      <c r="M91" s="34" t="s">
        <v>174</v>
      </c>
      <c r="P91" s="27">
        <v>8.6999999999999993</v>
      </c>
      <c r="Q91" s="27" t="s">
        <v>103</v>
      </c>
    </row>
    <row r="92" spans="1:17" s="26" customFormat="1" ht="23.25" hidden="1" customHeight="1">
      <c r="A92" s="4"/>
      <c r="B92" s="28"/>
      <c r="C92" s="28" t="s">
        <v>174</v>
      </c>
      <c r="D92" s="29" t="s">
        <v>174</v>
      </c>
      <c r="E92" s="30" t="s">
        <v>174</v>
      </c>
      <c r="F92" s="31" t="s">
        <v>174</v>
      </c>
      <c r="G92" s="32"/>
      <c r="H92" s="35"/>
      <c r="I92" s="32"/>
      <c r="J92" s="35"/>
      <c r="K92" s="33"/>
      <c r="L92" s="31"/>
      <c r="M92" s="34" t="s">
        <v>174</v>
      </c>
      <c r="P92" s="27">
        <v>8.8000000000000007</v>
      </c>
      <c r="Q92" s="27" t="s">
        <v>104</v>
      </c>
    </row>
    <row r="93" spans="1:17" s="26" customFormat="1" ht="23.25" hidden="1" customHeight="1">
      <c r="A93" s="4"/>
      <c r="B93" s="28"/>
      <c r="C93" s="28" t="s">
        <v>174</v>
      </c>
      <c r="D93" s="29" t="s">
        <v>174</v>
      </c>
      <c r="E93" s="30" t="s">
        <v>174</v>
      </c>
      <c r="F93" s="31" t="s">
        <v>174</v>
      </c>
      <c r="G93" s="32"/>
      <c r="H93" s="35"/>
      <c r="I93" s="32"/>
      <c r="J93" s="35"/>
      <c r="K93" s="33"/>
      <c r="L93" s="31"/>
      <c r="M93" s="34" t="s">
        <v>174</v>
      </c>
      <c r="P93" s="27">
        <v>8.9</v>
      </c>
      <c r="Q93" s="27" t="s">
        <v>105</v>
      </c>
    </row>
    <row r="94" spans="1:17" s="26" customFormat="1" ht="23.25" hidden="1" customHeight="1">
      <c r="A94" s="4"/>
      <c r="B94" s="28"/>
      <c r="C94" s="28" t="s">
        <v>174</v>
      </c>
      <c r="D94" s="29" t="s">
        <v>174</v>
      </c>
      <c r="E94" s="30" t="s">
        <v>174</v>
      </c>
      <c r="F94" s="31" t="s">
        <v>174</v>
      </c>
      <c r="G94" s="32"/>
      <c r="H94" s="35"/>
      <c r="I94" s="32"/>
      <c r="J94" s="35"/>
      <c r="K94" s="33"/>
      <c r="L94" s="31"/>
      <c r="M94" s="34" t="s">
        <v>174</v>
      </c>
      <c r="P94" s="27">
        <v>9.1</v>
      </c>
      <c r="Q94" s="27" t="s">
        <v>106</v>
      </c>
    </row>
    <row r="95" spans="1:17" s="26" customFormat="1" ht="23.25" hidden="1" customHeight="1">
      <c r="A95" s="4"/>
      <c r="B95" s="28"/>
      <c r="C95" s="28" t="s">
        <v>174</v>
      </c>
      <c r="D95" s="29" t="s">
        <v>174</v>
      </c>
      <c r="E95" s="30" t="s">
        <v>174</v>
      </c>
      <c r="F95" s="31" t="s">
        <v>174</v>
      </c>
      <c r="G95" s="32"/>
      <c r="H95" s="35"/>
      <c r="I95" s="32"/>
      <c r="J95" s="35"/>
      <c r="K95" s="33"/>
      <c r="L95" s="31"/>
      <c r="M95" s="34" t="s">
        <v>174</v>
      </c>
      <c r="P95" s="27">
        <v>9.1999999999999993</v>
      </c>
      <c r="Q95" s="27" t="s">
        <v>107</v>
      </c>
    </row>
    <row r="96" spans="1:17" s="26" customFormat="1" ht="23.25" hidden="1" customHeight="1">
      <c r="A96" s="4"/>
      <c r="B96" s="28"/>
      <c r="C96" s="28"/>
      <c r="D96" s="29"/>
      <c r="E96" s="30"/>
      <c r="F96" s="31"/>
      <c r="G96" s="32"/>
      <c r="H96" s="35"/>
      <c r="I96" s="32"/>
      <c r="J96" s="35"/>
      <c r="K96" s="33"/>
      <c r="L96" s="31"/>
      <c r="M96" s="34" t="s">
        <v>174</v>
      </c>
      <c r="P96" s="27">
        <v>9.3000000000000007</v>
      </c>
      <c r="Q96" s="27" t="s">
        <v>108</v>
      </c>
    </row>
    <row r="97" spans="1:19" s="26" customFormat="1" ht="23.25" hidden="1" customHeight="1">
      <c r="A97" s="4"/>
      <c r="B97" s="28"/>
      <c r="C97" s="28" t="s">
        <v>174</v>
      </c>
      <c r="D97" s="29" t="s">
        <v>174</v>
      </c>
      <c r="E97" s="30" t="s">
        <v>174</v>
      </c>
      <c r="F97" s="31" t="s">
        <v>174</v>
      </c>
      <c r="G97" s="32"/>
      <c r="H97" s="35"/>
      <c r="I97" s="32"/>
      <c r="J97" s="35"/>
      <c r="K97" s="33"/>
      <c r="L97" s="31"/>
      <c r="M97" s="34" t="s">
        <v>174</v>
      </c>
      <c r="P97" s="27">
        <v>9.4</v>
      </c>
      <c r="Q97" s="27" t="s">
        <v>109</v>
      </c>
    </row>
    <row r="98" spans="1:19">
      <c r="B98" s="43"/>
      <c r="C98" s="44" t="s">
        <v>110</v>
      </c>
      <c r="D98" s="45"/>
      <c r="E98" s="67" t="s">
        <v>111</v>
      </c>
      <c r="F98" s="67"/>
      <c r="G98" s="67"/>
      <c r="H98" s="67" t="s">
        <v>112</v>
      </c>
      <c r="I98" s="67"/>
      <c r="J98" s="70"/>
      <c r="K98" s="70"/>
      <c r="L98" s="70"/>
      <c r="M98" s="46"/>
      <c r="N98" s="46"/>
      <c r="O98" s="44"/>
      <c r="P98" s="44"/>
      <c r="Q98" s="48" t="s">
        <v>113</v>
      </c>
      <c r="R98" s="47"/>
      <c r="S98" s="49"/>
    </row>
    <row r="99" spans="1:19">
      <c r="B99" s="43"/>
      <c r="C99" s="44"/>
      <c r="D99" s="45"/>
      <c r="E99" s="50"/>
      <c r="F99" s="51"/>
      <c r="G99" s="46"/>
      <c r="H99" s="46"/>
      <c r="I99" s="52"/>
      <c r="J99" s="71"/>
      <c r="K99" s="71"/>
      <c r="L99" s="71"/>
      <c r="M99" s="46"/>
      <c r="N99" s="46"/>
      <c r="O99" s="44"/>
      <c r="P99" s="47"/>
      <c r="Q99" s="53"/>
      <c r="R99" s="53"/>
      <c r="S99" s="49"/>
    </row>
    <row r="100" spans="1:19">
      <c r="B100" s="43"/>
      <c r="C100" s="44"/>
      <c r="D100" s="45"/>
      <c r="E100" s="50"/>
      <c r="F100" s="51"/>
      <c r="G100" s="46"/>
      <c r="H100" s="46"/>
      <c r="I100" s="46"/>
      <c r="J100" s="46"/>
      <c r="K100" s="46"/>
      <c r="L100" s="46"/>
      <c r="M100" s="46"/>
      <c r="N100" s="46"/>
      <c r="O100" s="44"/>
      <c r="P100" s="44"/>
      <c r="Q100" s="44"/>
      <c r="R100" s="45"/>
      <c r="S100" s="49"/>
    </row>
    <row r="101" spans="1:19">
      <c r="B101" s="43"/>
      <c r="C101" s="44"/>
      <c r="D101" s="45"/>
      <c r="E101" s="50"/>
      <c r="F101" s="51"/>
      <c r="G101" s="43"/>
      <c r="H101" s="46"/>
      <c r="I101" s="46"/>
      <c r="J101" s="46"/>
      <c r="K101" s="46"/>
      <c r="L101" s="44"/>
      <c r="M101" s="46"/>
      <c r="N101" s="46"/>
      <c r="O101" s="44"/>
      <c r="P101" s="44"/>
      <c r="Q101" s="44"/>
      <c r="R101" s="48"/>
      <c r="S101" s="49"/>
    </row>
    <row r="102" spans="1:19">
      <c r="B102" s="43"/>
      <c r="C102" s="44"/>
      <c r="D102" s="45"/>
      <c r="E102" s="50"/>
      <c r="F102" s="51"/>
      <c r="G102" s="43"/>
      <c r="H102" s="46"/>
      <c r="I102" s="46"/>
      <c r="J102" s="46"/>
      <c r="K102" s="46"/>
      <c r="L102" s="44"/>
      <c r="M102" s="46"/>
      <c r="N102" s="46"/>
      <c r="O102" s="44"/>
      <c r="P102" s="44"/>
      <c r="Q102" s="44"/>
      <c r="R102" s="48"/>
      <c r="S102" s="49"/>
    </row>
    <row r="103" spans="1:19" s="68" customFormat="1" ht="12">
      <c r="B103" s="69" t="s">
        <v>175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1:19" s="68" customFormat="1" ht="12">
      <c r="B104" s="69" t="s">
        <v>176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</sheetData>
  <mergeCells count="18">
    <mergeCell ref="E98:G98"/>
    <mergeCell ref="B103:S103"/>
    <mergeCell ref="B104:S104"/>
    <mergeCell ref="H98:I98"/>
    <mergeCell ref="B1:D1"/>
    <mergeCell ref="E1:M1"/>
    <mergeCell ref="B2:D2"/>
    <mergeCell ref="E2:M2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M6:M7"/>
  </mergeCells>
  <conditionalFormatting sqref="K7:L7 C97:F97 C8:F95 M8:M97">
    <cfRule type="cellIs" dxfId="4" priority="6" stopIfTrue="1" operator="equal">
      <formula>0</formula>
    </cfRule>
  </conditionalFormatting>
  <conditionalFormatting sqref="C96:F96">
    <cfRule type="cellIs" dxfId="3" priority="5" stopIfTrue="1" operator="equal">
      <formula>0</formula>
    </cfRule>
  </conditionalFormatting>
  <conditionalFormatting sqref="J7">
    <cfRule type="cellIs" dxfId="2" priority="4" stopIfTrue="1" operator="equal">
      <formula>0</formula>
    </cfRule>
  </conditionalFormatting>
  <conditionalFormatting sqref="H7">
    <cfRule type="cellIs" dxfId="1" priority="3" stopIfTrue="1" operator="equal">
      <formula>0</formula>
    </cfRule>
  </conditionalFormatting>
  <conditionalFormatting sqref="K8:K97">
    <cfRule type="containsBlanks" priority="1" stopIfTrue="1">
      <formula>LEN(TRIM(K8))=0</formula>
    </cfRule>
    <cfRule type="cellIs" dxfId="0" priority="2" stopIfTrue="1" operator="lessThan">
      <formula>4</formula>
    </cfRule>
  </conditionalFormatting>
  <printOptions horizontalCentered="1"/>
  <pageMargins left="0.15748031496062992" right="0" top="0.4" bottom="1.96" header="0.15748031496062992" footer="0.27559055118110237"/>
  <pageSetup paperSize="9" scale="80" fitToHeight="0" orientation="portrait" r:id="rId1"/>
  <headerFooter scaleWithDoc="0">
    <oddHeader>&amp;R&amp;P&amp; /&amp;N</oddHeader>
    <oddFooter>&amp;L&amp;9Số SV:___ Vắng KN1:___Vắng KN2:___Số bài thi:___Tổng số tờ:__&amp;10
&amp;"Arial,Bold"&amp;9NGƯỜI LẬP                                       GIÁM KHẢO KN1                    GIÁM KHẢO KN2                    LÃNH ĐẠO KHOA&amp;"Arial,Regular"&amp;10
&amp;8NGUYỄN HỒNG GIANG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 (DIEU CHINH)</vt:lpstr>
      <vt:lpstr>'DS_THI (DIEU CHINH)'!Print_Titles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Sau Đại học</dc:creator>
  <cp:lastModifiedBy>Khoa Sau Đại học</cp:lastModifiedBy>
  <dcterms:created xsi:type="dcterms:W3CDTF">2014-10-04T03:34:13Z</dcterms:created>
  <dcterms:modified xsi:type="dcterms:W3CDTF">2014-10-06T00:41:39Z</dcterms:modified>
</cp:coreProperties>
</file>