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6.12.2019\17122019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IN_DTK!$C$9:$S$25</definedName>
    <definedName name="_xlnm._FilterDatabase" localSheetId="0" hidden="1">'IN_DTK TG'!$C$9:$S$12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IN_DTK!$B$1:$S$31</definedName>
    <definedName name="_xlnm.Print_Area" localSheetId="0">'IN_DTK TG'!$B$1:$S$18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52511"/>
</workbook>
</file>

<file path=xl/calcChain.xml><?xml version="1.0" encoding="utf-8"?>
<calcChain xmlns="http://schemas.openxmlformats.org/spreadsheetml/2006/main">
  <c r="P11" i="19" l="1"/>
  <c r="S4" i="19"/>
  <c r="B4" i="19"/>
  <c r="S3" i="19"/>
  <c r="B3" i="19"/>
  <c r="S2" i="19"/>
  <c r="F2" i="19"/>
  <c r="F1" i="19"/>
</calcChain>
</file>

<file path=xl/sharedStrings.xml><?xml version="1.0" encoding="utf-8"?>
<sst xmlns="http://schemas.openxmlformats.org/spreadsheetml/2006/main" count="177" uniqueCount="90">
  <si>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</si>
  <si>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</si>
  <si>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</si>
  <si>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</si>
  <si>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</si>
  <si>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</si>
  <si>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</si>
  <si>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</si>
  <si>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</si>
  <si>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</si>
  <si>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</si>
  <si>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</si>
  <si>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</si>
  <si>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</si>
  <si>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</si>
  <si>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</si>
  <si>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</si>
  <si>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</si>
  <si>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</si>
  <si>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</si>
  <si>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</si>
  <si>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</si>
  <si>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</si>
  <si>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</si>
  <si>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</si>
  <si>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</si>
  <si>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</si>
  <si>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</si>
  <si>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</si>
  <si>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</si>
  <si>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Năm</t>
  </si>
  <si>
    <t>BảyPhẩy Sáu</t>
  </si>
  <si>
    <t>Bảy Phẩy Bảy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</si>
  <si>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</si>
  <si>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</si>
  <si>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</si>
  <si>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</si>
  <si>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</si>
  <si>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</si>
  <si>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</si>
  <si>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</si>
  <si>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</si>
  <si>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</si>
  <si>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</si>
  <si>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</si>
  <si>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</si>
  <si>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</si>
  <si>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</si>
  <si>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</si>
  <si>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</si>
  <si>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</si>
  <si>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</si>
  <si>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</si>
  <si>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</si>
  <si>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</si>
  <si>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</si>
  <si>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</si>
  <si>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</si>
  <si>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</si>
  <si>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</si>
  <si>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</si>
  <si>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</si>
  <si>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</si>
  <si>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</si>
  <si>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</si>
  <si>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</si>
  <si>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</si>
  <si>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</si>
  <si>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</si>
  <si>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</si>
  <si>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</si>
  <si>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</si>
  <si>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</si>
  <si>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</si>
  <si>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12/12/2019</t>
  </si>
  <si>
    <t>_</t>
  </si>
  <si>
    <t>Võ Tấn</t>
  </si>
  <si>
    <t>Hùng</t>
  </si>
  <si>
    <t>K13MAC</t>
  </si>
  <si>
    <t>Thi ghép</t>
  </si>
  <si>
    <t>DANH SÁCH HỌC VIÊN DỰ THI KẾT THÚC HỌC PHẦN * LỚP: K18MAC</t>
  </si>
  <si>
    <t>CHUYÊN NGÀNH: KẾ TOÁN</t>
  </si>
  <si>
    <t>Số TC  : 3</t>
  </si>
  <si>
    <t>MÔN: KIỂM SOÁT NỘI BỘ * MÃ MÔN: AUD 655</t>
  </si>
  <si>
    <t>Học kỳ : 3-4</t>
  </si>
  <si>
    <t>Lần thi : 1</t>
  </si>
  <si>
    <t/>
  </si>
  <si>
    <t>Đà Nẵng, 26/12/2019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</si>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</sst>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26" sqref="K26"/>
    </sheetView>
  </sheetViews>
  <sheetFormatPr defaultRowHeight="12"/>
  <cols>
    <col min="1" max="1" width="5" style="9" hidden="1" customWidth="1"/>
    <col min="2" max="2" width="4" style="9" customWidth="1"/>
    <col min="3" max="3" width="10.140625" style="59" customWidth="1"/>
    <col min="4" max="4" width="10.42578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59" hidden="1" customWidth="1"/>
    <col min="16" max="16" width="4.140625" style="59" customWidth="1"/>
    <col min="17" max="17" width="3.85546875" style="5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e">
        <f>#REF!&amp;" * LỚP: "&amp;UPPER(#REF!)</f>
        <v>#REF!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e">
        <f>"CHUYÊN NGÀNH: "&amp;VLOOKUP(RIGHT(#REF!,3),#REF!,2,0)</f>
        <v>#REF!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e">
        <f>"Số TC  : "&amp;#REF!</f>
        <v>#REF!</v>
      </c>
    </row>
    <row r="3" spans="1:19" s="30" customFormat="1" ht="14.25">
      <c r="B3" s="65" t="e">
        <f>"MÔN: "&amp;UPPER(#REF!)&amp;" * " &amp; "MÃ MÔN: "&amp;#REF!</f>
        <v>#REF!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e">
        <f>"Học kỳ : " &amp;#REF!</f>
        <v>#REF!</v>
      </c>
    </row>
    <row r="4" spans="1:19" s="30" customFormat="1" ht="15">
      <c r="B4" s="31" t="e">
        <f>#REF!</f>
        <v>#REF!</v>
      </c>
      <c r="C4" s="11"/>
      <c r="D4" s="32"/>
      <c r="E4" s="10"/>
      <c r="F4" s="10"/>
      <c r="G4" s="61"/>
      <c r="H4" s="61"/>
      <c r="I4" s="61"/>
      <c r="J4" s="61"/>
      <c r="K4" s="61"/>
      <c r="L4" s="61"/>
      <c r="M4" s="61"/>
      <c r="N4" s="61"/>
      <c r="O4" s="61"/>
      <c r="P4" s="61"/>
      <c r="S4" s="11" t="e">
        <f>"Lần thi : "&amp;#REF!</f>
        <v>#REF!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69" t="s">
        <v>42</v>
      </c>
      <c r="D6" s="72" t="s">
        <v>40</v>
      </c>
      <c r="E6" s="73"/>
      <c r="F6" s="69" t="s">
        <v>41</v>
      </c>
      <c r="G6" s="69" t="s">
        <v>11</v>
      </c>
      <c r="H6" s="79" t="s">
        <v>50</v>
      </c>
      <c r="I6" s="80"/>
      <c r="J6" s="80"/>
      <c r="K6" s="80"/>
      <c r="L6" s="80"/>
      <c r="M6" s="80"/>
      <c r="N6" s="80"/>
      <c r="O6" s="80"/>
      <c r="P6" s="81"/>
      <c r="Q6" s="82" t="s">
        <v>14</v>
      </c>
      <c r="R6" s="83"/>
      <c r="S6" s="86" t="s">
        <v>18</v>
      </c>
    </row>
    <row r="7" spans="1:19" s="16" customFormat="1" ht="15" customHeight="1">
      <c r="A7" s="62" t="s">
        <v>0</v>
      </c>
      <c r="B7" s="67"/>
      <c r="C7" s="70"/>
      <c r="D7" s="74"/>
      <c r="E7" s="62"/>
      <c r="F7" s="70"/>
      <c r="G7" s="7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4"/>
      <c r="R7" s="85"/>
      <c r="S7" s="87"/>
    </row>
    <row r="8" spans="1:19" s="16" customFormat="1" ht="15" customHeight="1">
      <c r="A8" s="62"/>
      <c r="B8" s="68"/>
      <c r="C8" s="71"/>
      <c r="D8" s="75"/>
      <c r="E8" s="76"/>
      <c r="F8" s="71"/>
      <c r="G8" s="7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88"/>
    </row>
    <row r="9" spans="1:19" ht="20.100000000000001" customHeight="1">
      <c r="A9" s="33">
        <v>10</v>
      </c>
      <c r="B9" s="34">
        <v>1</v>
      </c>
      <c r="C9" s="34">
        <v>2131250249</v>
      </c>
      <c r="D9" s="35" t="s">
        <v>76</v>
      </c>
      <c r="E9" s="36" t="s">
        <v>77</v>
      </c>
      <c r="F9" s="50">
        <v>0</v>
      </c>
      <c r="G9" s="45" t="s">
        <v>78</v>
      </c>
      <c r="H9" s="34">
        <v>8</v>
      </c>
      <c r="I9" s="34"/>
      <c r="J9" s="34"/>
      <c r="K9" s="34"/>
      <c r="L9" s="34">
        <v>7</v>
      </c>
      <c r="M9" s="34">
        <v>7</v>
      </c>
      <c r="N9" s="34"/>
      <c r="O9" s="34"/>
      <c r="P9" s="34">
        <v>6.5</v>
      </c>
      <c r="Q9" s="34">
        <v>6.8</v>
      </c>
      <c r="R9" s="48" t="s">
        <v>29</v>
      </c>
      <c r="S9" s="34" t="s">
        <v>79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2.75" customHeight="1">
      <c r="A11" s="17"/>
      <c r="B11" s="17"/>
      <c r="P11" s="77" t="str">
        <f ca="1">"Đà Nẵng, " &amp; TEXT(TODAY(),"dd/mm/yyyy")</f>
        <v>Đà Nẵng, 27/12/2019</v>
      </c>
      <c r="Q11" s="77"/>
      <c r="R11" s="77"/>
      <c r="S11" s="77"/>
    </row>
    <row r="12" spans="1:19" ht="12.75" customHeight="1">
      <c r="A12" s="17"/>
      <c r="B12" s="17"/>
      <c r="C12" s="59" t="s">
        <v>10</v>
      </c>
      <c r="F12" s="52" t="s">
        <v>45</v>
      </c>
      <c r="G12" s="54"/>
      <c r="H12" s="54"/>
      <c r="J12" s="57" t="s">
        <v>46</v>
      </c>
      <c r="M12" s="57"/>
      <c r="P12" s="63" t="s">
        <v>43</v>
      </c>
      <c r="Q12" s="63"/>
      <c r="R12" s="63"/>
      <c r="S12" s="63"/>
    </row>
    <row r="13" spans="1:19" ht="12" customHeight="1">
      <c r="A13" s="17"/>
      <c r="B13" s="17"/>
      <c r="E13" s="53"/>
      <c r="F13" s="56"/>
      <c r="G13" s="54"/>
      <c r="H13" s="54"/>
      <c r="J13" s="58" t="s">
        <v>47</v>
      </c>
      <c r="M13" s="55"/>
      <c r="P13" s="18"/>
      <c r="Q13" s="29"/>
      <c r="R13" s="29"/>
    </row>
    <row r="14" spans="1:19">
      <c r="A14" s="17"/>
      <c r="B14" s="17"/>
      <c r="E14" s="53"/>
      <c r="F14" s="51"/>
      <c r="G14" s="54"/>
      <c r="H14" s="54"/>
      <c r="I14" s="54"/>
      <c r="J14" s="54"/>
      <c r="K14" s="55"/>
      <c r="L14" s="55"/>
      <c r="M14" s="55"/>
      <c r="R14" s="22"/>
    </row>
    <row r="15" spans="1:19">
      <c r="A15" s="17"/>
      <c r="B15" s="17"/>
      <c r="G15" s="17"/>
      <c r="L15" s="59"/>
    </row>
    <row r="16" spans="1:19">
      <c r="A16" s="17"/>
      <c r="B16" s="17"/>
      <c r="G16" s="17"/>
      <c r="L16" s="59"/>
    </row>
    <row r="17" spans="1:19">
      <c r="A17" s="17"/>
      <c r="B17" s="17"/>
    </row>
    <row r="18" spans="1:19" s="47" customFormat="1" ht="12.75" customHeight="1">
      <c r="A18" s="41" t="s">
        <v>34</v>
      </c>
      <c r="C18" s="60" t="s">
        <v>51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78" t="s">
        <v>44</v>
      </c>
      <c r="Q18" s="78"/>
      <c r="R18" s="78"/>
      <c r="S18" s="78"/>
    </row>
  </sheetData>
  <mergeCells count="17">
    <mergeCell ref="P11:S11"/>
    <mergeCell ref="P12:S12"/>
    <mergeCell ref="P18:S18"/>
    <mergeCell ref="H6:P6"/>
    <mergeCell ref="Q6:R7"/>
    <mergeCell ref="S6:S8"/>
    <mergeCell ref="A7:A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9">
    <cfRule type="cellIs" dxfId="8" priority="6" stopIfTrue="1" operator="equal">
      <formula>0</formula>
    </cfRule>
  </conditionalFormatting>
  <conditionalFormatting sqref="B10:S10 S9">
    <cfRule type="cellIs" dxfId="7" priority="5" stopIfTrue="1" operator="equal">
      <formula>0</formula>
    </cfRule>
  </conditionalFormatting>
  <conditionalFormatting sqref="Q9">
    <cfRule type="cellIs" dxfId="6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U1" sqref="U1:W1048576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80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81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82</v>
      </c>
    </row>
    <row r="3" spans="1:19" s="30" customFormat="1" ht="14.25">
      <c r="B3" s="65" t="s">
        <v>83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84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69" t="s">
        <v>42</v>
      </c>
      <c r="D6" s="72" t="s">
        <v>40</v>
      </c>
      <c r="E6" s="73"/>
      <c r="F6" s="69" t="s">
        <v>41</v>
      </c>
      <c r="G6" s="69" t="s">
        <v>11</v>
      </c>
      <c r="H6" s="79" t="s">
        <v>50</v>
      </c>
      <c r="I6" s="80"/>
      <c r="J6" s="80"/>
      <c r="K6" s="80"/>
      <c r="L6" s="80"/>
      <c r="M6" s="80"/>
      <c r="N6" s="80"/>
      <c r="O6" s="80"/>
      <c r="P6" s="81"/>
      <c r="Q6" s="82" t="s">
        <v>14</v>
      </c>
      <c r="R6" s="83"/>
      <c r="S6" s="86" t="s">
        <v>18</v>
      </c>
    </row>
    <row r="7" spans="1:19" s="16" customFormat="1" ht="15" customHeight="1">
      <c r="A7" s="62" t="s">
        <v>0</v>
      </c>
      <c r="B7" s="67"/>
      <c r="C7" s="70"/>
      <c r="D7" s="74"/>
      <c r="E7" s="62"/>
      <c r="F7" s="70"/>
      <c r="G7" s="7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4"/>
      <c r="R7" s="85"/>
      <c r="S7" s="87"/>
    </row>
    <row r="8" spans="1:19" s="16" customFormat="1" ht="15" customHeight="1">
      <c r="A8" s="62"/>
      <c r="B8" s="68"/>
      <c r="C8" s="71"/>
      <c r="D8" s="75"/>
      <c r="E8" s="76"/>
      <c r="F8" s="71"/>
      <c r="G8" s="71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8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52</v>
      </c>
      <c r="E9" s="36" t="s">
        <v>53</v>
      </c>
      <c r="F9" s="50">
        <v>34916</v>
      </c>
      <c r="G9" s="45" t="s">
        <v>71</v>
      </c>
      <c r="H9" s="34">
        <v>9</v>
      </c>
      <c r="I9" s="34" t="s">
        <v>86</v>
      </c>
      <c r="J9" s="34">
        <v>8</v>
      </c>
      <c r="K9" s="34" t="s">
        <v>86</v>
      </c>
      <c r="L9" s="34" t="s">
        <v>86</v>
      </c>
      <c r="M9" s="34">
        <v>8</v>
      </c>
      <c r="N9" s="34" t="s">
        <v>86</v>
      </c>
      <c r="O9" s="34" t="s">
        <v>86</v>
      </c>
      <c r="P9" s="34">
        <v>7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54</v>
      </c>
      <c r="E10" s="36" t="s">
        <v>55</v>
      </c>
      <c r="F10" s="50">
        <v>29068</v>
      </c>
      <c r="G10" s="45" t="s">
        <v>71</v>
      </c>
      <c r="H10" s="34">
        <v>10</v>
      </c>
      <c r="I10" s="34" t="s">
        <v>86</v>
      </c>
      <c r="J10" s="34">
        <v>8</v>
      </c>
      <c r="K10" s="34" t="s">
        <v>86</v>
      </c>
      <c r="L10" s="34" t="s">
        <v>86</v>
      </c>
      <c r="M10" s="34">
        <v>8</v>
      </c>
      <c r="N10" s="34" t="s">
        <v>86</v>
      </c>
      <c r="O10" s="34" t="s">
        <v>86</v>
      </c>
      <c r="P10" s="34">
        <v>8.5</v>
      </c>
      <c r="Q10" s="34">
        <v>8.5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8</v>
      </c>
      <c r="I11" s="34" t="s">
        <v>86</v>
      </c>
      <c r="J11" s="34">
        <v>8</v>
      </c>
      <c r="K11" s="34" t="s">
        <v>86</v>
      </c>
      <c r="L11" s="34" t="s">
        <v>86</v>
      </c>
      <c r="M11" s="34">
        <v>8</v>
      </c>
      <c r="N11" s="34" t="s">
        <v>86</v>
      </c>
      <c r="O11" s="34" t="s">
        <v>86</v>
      </c>
      <c r="P11" s="34">
        <v>7</v>
      </c>
      <c r="Q11" s="34">
        <v>7.5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59</v>
      </c>
      <c r="E12" s="36" t="s">
        <v>60</v>
      </c>
      <c r="F12" s="50">
        <v>34674</v>
      </c>
      <c r="G12" s="45" t="s">
        <v>71</v>
      </c>
      <c r="H12" s="34">
        <v>9</v>
      </c>
      <c r="I12" s="34" t="s">
        <v>86</v>
      </c>
      <c r="J12" s="34">
        <v>8</v>
      </c>
      <c r="K12" s="34" t="s">
        <v>86</v>
      </c>
      <c r="L12" s="34" t="s">
        <v>86</v>
      </c>
      <c r="M12" s="34">
        <v>8</v>
      </c>
      <c r="N12" s="34" t="s">
        <v>86</v>
      </c>
      <c r="O12" s="34" t="s">
        <v>86</v>
      </c>
      <c r="P12" s="34">
        <v>7</v>
      </c>
      <c r="Q12" s="34">
        <v>7.6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61</v>
      </c>
      <c r="E13" s="36" t="s">
        <v>62</v>
      </c>
      <c r="F13" s="50" t="s">
        <v>63</v>
      </c>
      <c r="G13" s="45" t="s">
        <v>71</v>
      </c>
      <c r="H13" s="34">
        <v>10</v>
      </c>
      <c r="I13" s="34" t="s">
        <v>86</v>
      </c>
      <c r="J13" s="34">
        <v>8</v>
      </c>
      <c r="K13" s="34" t="s">
        <v>86</v>
      </c>
      <c r="L13" s="34" t="s">
        <v>86</v>
      </c>
      <c r="M13" s="34">
        <v>8</v>
      </c>
      <c r="N13" s="34" t="s">
        <v>86</v>
      </c>
      <c r="O13" s="34" t="s">
        <v>86</v>
      </c>
      <c r="P13" s="34">
        <v>7</v>
      </c>
      <c r="Q13" s="34">
        <v>7.7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64</v>
      </c>
      <c r="E14" s="36" t="s">
        <v>65</v>
      </c>
      <c r="F14" s="50">
        <v>35072</v>
      </c>
      <c r="G14" s="45" t="s">
        <v>71</v>
      </c>
      <c r="H14" s="34">
        <v>7</v>
      </c>
      <c r="I14" s="34" t="s">
        <v>86</v>
      </c>
      <c r="J14" s="34">
        <v>7</v>
      </c>
      <c r="K14" s="34" t="s">
        <v>86</v>
      </c>
      <c r="L14" s="34" t="s">
        <v>86</v>
      </c>
      <c r="M14" s="34">
        <v>7</v>
      </c>
      <c r="N14" s="34" t="s">
        <v>86</v>
      </c>
      <c r="O14" s="34" t="s">
        <v>86</v>
      </c>
      <c r="P14" s="34">
        <v>6</v>
      </c>
      <c r="Q14" s="34">
        <v>6.5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66</v>
      </c>
      <c r="E15" s="36" t="s">
        <v>67</v>
      </c>
      <c r="F15" s="50" t="s">
        <v>68</v>
      </c>
      <c r="G15" s="45" t="s">
        <v>71</v>
      </c>
      <c r="H15" s="34">
        <v>7</v>
      </c>
      <c r="I15" s="34" t="s">
        <v>86</v>
      </c>
      <c r="J15" s="34">
        <v>7</v>
      </c>
      <c r="K15" s="34" t="s">
        <v>86</v>
      </c>
      <c r="L15" s="34" t="s">
        <v>86</v>
      </c>
      <c r="M15" s="34">
        <v>7</v>
      </c>
      <c r="N15" s="34" t="s">
        <v>86</v>
      </c>
      <c r="O15" s="34" t="s">
        <v>86</v>
      </c>
      <c r="P15" s="34">
        <v>7</v>
      </c>
      <c r="Q15" s="34">
        <v>7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69</v>
      </c>
      <c r="E16" s="36" t="s">
        <v>70</v>
      </c>
      <c r="F16" s="50">
        <v>31236</v>
      </c>
      <c r="G16" s="45" t="s">
        <v>71</v>
      </c>
      <c r="H16" s="34">
        <v>9</v>
      </c>
      <c r="I16" s="34" t="s">
        <v>86</v>
      </c>
      <c r="J16" s="34">
        <v>8</v>
      </c>
      <c r="K16" s="34" t="s">
        <v>86</v>
      </c>
      <c r="L16" s="34" t="s">
        <v>86</v>
      </c>
      <c r="M16" s="34">
        <v>8</v>
      </c>
      <c r="N16" s="34" t="s">
        <v>86</v>
      </c>
      <c r="O16" s="34" t="s">
        <v>86</v>
      </c>
      <c r="P16" s="34">
        <v>7</v>
      </c>
      <c r="Q16" s="34">
        <v>7.6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72</v>
      </c>
      <c r="E17" s="36" t="s">
        <v>73</v>
      </c>
      <c r="F17" s="50">
        <v>33560</v>
      </c>
      <c r="G17" s="45" t="s">
        <v>71</v>
      </c>
      <c r="H17" s="34">
        <v>7</v>
      </c>
      <c r="I17" s="34" t="s">
        <v>86</v>
      </c>
      <c r="J17" s="34">
        <v>7</v>
      </c>
      <c r="K17" s="34" t="s">
        <v>86</v>
      </c>
      <c r="L17" s="34" t="s">
        <v>86</v>
      </c>
      <c r="M17" s="34">
        <v>7</v>
      </c>
      <c r="N17" s="34" t="s">
        <v>86</v>
      </c>
      <c r="O17" s="34" t="s">
        <v>86</v>
      </c>
      <c r="P17" s="34">
        <v>7</v>
      </c>
      <c r="Q17" s="34">
        <v>7</v>
      </c>
      <c r="R17" s="48" t="s">
        <v>16</v>
      </c>
      <c r="S17" s="34" t="s">
        <v>75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97" t="s">
        <v>21</v>
      </c>
      <c r="D19" s="97"/>
      <c r="E19" s="97"/>
      <c r="F19" s="97"/>
      <c r="G19" s="97"/>
      <c r="H19" s="97"/>
      <c r="I19" s="97"/>
      <c r="J19" s="97"/>
      <c r="K19" s="97"/>
      <c r="L19" s="98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99" t="s">
        <v>22</v>
      </c>
      <c r="E20" s="100"/>
      <c r="F20" s="101"/>
      <c r="G20" s="15" t="s">
        <v>23</v>
      </c>
      <c r="H20" s="102" t="s">
        <v>24</v>
      </c>
      <c r="I20" s="103"/>
      <c r="J20" s="92" t="s">
        <v>13</v>
      </c>
      <c r="K20" s="92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5" t="s">
        <v>25</v>
      </c>
      <c r="E21" s="96"/>
      <c r="F21" s="26"/>
      <c r="G21" s="25">
        <v>9</v>
      </c>
      <c r="H21" s="90">
        <v>1</v>
      </c>
      <c r="I21" s="91"/>
      <c r="J21" s="89"/>
      <c r="K21" s="89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5" t="s">
        <v>26</v>
      </c>
      <c r="E22" s="96"/>
      <c r="F22" s="26"/>
      <c r="G22" s="25">
        <v>0</v>
      </c>
      <c r="H22" s="90">
        <v>0</v>
      </c>
      <c r="I22" s="91"/>
      <c r="J22" s="89"/>
      <c r="K22" s="89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79" t="s">
        <v>27</v>
      </c>
      <c r="D23" s="80"/>
      <c r="E23" s="80"/>
      <c r="F23" s="81"/>
      <c r="G23" s="24">
        <v>9</v>
      </c>
      <c r="H23" s="93">
        <v>1</v>
      </c>
      <c r="I23" s="94"/>
      <c r="J23" s="89"/>
      <c r="K23" s="8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77" t="s">
        <v>87</v>
      </c>
      <c r="Q24" s="77"/>
      <c r="R24" s="77"/>
      <c r="S24" s="77"/>
    </row>
    <row r="25" spans="1:19" ht="12.75" customHeight="1">
      <c r="A25" s="17"/>
      <c r="B25" s="17"/>
      <c r="C25" s="19" t="s">
        <v>10</v>
      </c>
      <c r="F25" s="52" t="s">
        <v>45</v>
      </c>
      <c r="G25" s="54"/>
      <c r="H25" s="54"/>
      <c r="I25" s="18"/>
      <c r="J25" s="54"/>
      <c r="K25" s="57" t="s">
        <v>46</v>
      </c>
      <c r="M25" s="57"/>
      <c r="P25" s="63" t="s">
        <v>43</v>
      </c>
      <c r="Q25" s="63"/>
      <c r="R25" s="63"/>
      <c r="S25" s="63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47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51</v>
      </c>
      <c r="D31" s="41"/>
      <c r="E31" s="41" t="s">
        <v>88</v>
      </c>
      <c r="F31" s="41"/>
      <c r="G31" s="41"/>
      <c r="H31" s="78" t="s">
        <v>89</v>
      </c>
      <c r="I31" s="78"/>
      <c r="J31" s="78"/>
      <c r="K31" s="78"/>
      <c r="L31" s="78"/>
      <c r="M31" s="78"/>
      <c r="N31" s="41"/>
      <c r="O31" s="41"/>
      <c r="P31" s="78" t="s">
        <v>44</v>
      </c>
      <c r="Q31" s="78"/>
      <c r="R31" s="78"/>
      <c r="S31" s="78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  <mergeCell ref="H31:M31"/>
  </mergeCells>
  <phoneticPr fontId="16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2019-12-19T01:54:28Z</cp:lastPrinted>
  <dcterms:created xsi:type="dcterms:W3CDTF">2005-12-20T15:13:01Z</dcterms:created>
  <dcterms:modified xsi:type="dcterms:W3CDTF">2019-12-27T07:41:33Z</dcterms:modified>
</cp:coreProperties>
</file>